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2024" sheetId="18" r:id="rId1"/>
  </sheets>
  <calcPr calcId="125725"/>
</workbook>
</file>

<file path=xl/calcChain.xml><?xml version="1.0" encoding="utf-8"?>
<calcChain xmlns="http://schemas.openxmlformats.org/spreadsheetml/2006/main">
  <c r="G341" i="18"/>
  <c r="H346"/>
  <c r="H156"/>
  <c r="H155"/>
  <c r="H145"/>
  <c r="G157"/>
  <c r="I157"/>
  <c r="H157"/>
  <c r="H270"/>
  <c r="G262"/>
  <c r="I256"/>
  <c r="I255" s="1"/>
  <c r="H256"/>
  <c r="H255" s="1"/>
  <c r="G256"/>
  <c r="G255" s="1"/>
  <c r="H251"/>
  <c r="H250" s="1"/>
  <c r="I251"/>
  <c r="G251"/>
  <c r="G250" s="1"/>
  <c r="I250"/>
  <c r="H221"/>
  <c r="I221"/>
  <c r="G221"/>
  <c r="G220" s="1"/>
  <c r="H225"/>
  <c r="I225"/>
  <c r="G225"/>
  <c r="H220" l="1"/>
  <c r="I220"/>
  <c r="I219" l="1"/>
  <c r="G197"/>
  <c r="H165"/>
  <c r="I165"/>
  <c r="I164" s="1"/>
  <c r="G165"/>
  <c r="G159"/>
  <c r="H106"/>
  <c r="H105" s="1"/>
  <c r="H104" s="1"/>
  <c r="I106"/>
  <c r="I105" s="1"/>
  <c r="I104" s="1"/>
  <c r="G106"/>
  <c r="G105" s="1"/>
  <c r="G104" s="1"/>
  <c r="H37"/>
  <c r="H36" s="1"/>
  <c r="H35" s="1"/>
  <c r="I37"/>
  <c r="I36" s="1"/>
  <c r="I35" s="1"/>
  <c r="G37"/>
  <c r="G36" s="1"/>
  <c r="G35" s="1"/>
  <c r="H13"/>
  <c r="H12" s="1"/>
  <c r="H11" s="1"/>
  <c r="H10" s="1"/>
  <c r="I13"/>
  <c r="I12" s="1"/>
  <c r="I11" s="1"/>
  <c r="I10" s="1"/>
  <c r="H18"/>
  <c r="H17" s="1"/>
  <c r="H16" s="1"/>
  <c r="H15" s="1"/>
  <c r="I18"/>
  <c r="I17" s="1"/>
  <c r="I16" s="1"/>
  <c r="I15" s="1"/>
  <c r="H25"/>
  <c r="H24" s="1"/>
  <c r="H23" s="1"/>
  <c r="H22" s="1"/>
  <c r="I25"/>
  <c r="I24" s="1"/>
  <c r="I23" s="1"/>
  <c r="I22" s="1"/>
  <c r="H32"/>
  <c r="H31" s="1"/>
  <c r="H30" s="1"/>
  <c r="H29" s="1"/>
  <c r="I32"/>
  <c r="I31" s="1"/>
  <c r="I30" s="1"/>
  <c r="I29" s="1"/>
  <c r="H42"/>
  <c r="H41" s="1"/>
  <c r="H40" s="1"/>
  <c r="I42"/>
  <c r="I41" s="1"/>
  <c r="I40" s="1"/>
  <c r="H49"/>
  <c r="H48" s="1"/>
  <c r="H47" s="1"/>
  <c r="H46" s="1"/>
  <c r="I49"/>
  <c r="I48" s="1"/>
  <c r="I47" s="1"/>
  <c r="I46" s="1"/>
  <c r="H53"/>
  <c r="H52" s="1"/>
  <c r="H51" s="1"/>
  <c r="I53"/>
  <c r="I52" s="1"/>
  <c r="I51" s="1"/>
  <c r="H54"/>
  <c r="I54"/>
  <c r="H59"/>
  <c r="H58" s="1"/>
  <c r="H57" s="1"/>
  <c r="I59"/>
  <c r="I58" s="1"/>
  <c r="I57" s="1"/>
  <c r="H64"/>
  <c r="H63" s="1"/>
  <c r="I64"/>
  <c r="I63" s="1"/>
  <c r="H68"/>
  <c r="I68"/>
  <c r="H71"/>
  <c r="I71"/>
  <c r="H74"/>
  <c r="I74"/>
  <c r="H81"/>
  <c r="H79" s="1"/>
  <c r="I81"/>
  <c r="I79" s="1"/>
  <c r="H84"/>
  <c r="H83" s="1"/>
  <c r="I84"/>
  <c r="I83" s="1"/>
  <c r="H85"/>
  <c r="I85"/>
  <c r="H91"/>
  <c r="H90" s="1"/>
  <c r="H89" s="1"/>
  <c r="H88" s="1"/>
  <c r="I91"/>
  <c r="I90" s="1"/>
  <c r="I89" s="1"/>
  <c r="I88" s="1"/>
  <c r="H96"/>
  <c r="H95" s="1"/>
  <c r="I96"/>
  <c r="I95" s="1"/>
  <c r="H101"/>
  <c r="H100" s="1"/>
  <c r="I101"/>
  <c r="I100" s="1"/>
  <c r="H111"/>
  <c r="I111"/>
  <c r="H113"/>
  <c r="I113"/>
  <c r="H119"/>
  <c r="H118" s="1"/>
  <c r="H117" s="1"/>
  <c r="I119"/>
  <c r="I118" s="1"/>
  <c r="I117" s="1"/>
  <c r="H123"/>
  <c r="H122" s="1"/>
  <c r="I123"/>
  <c r="I122" s="1"/>
  <c r="H127"/>
  <c r="H126" s="1"/>
  <c r="H125" s="1"/>
  <c r="I127"/>
  <c r="I126" s="1"/>
  <c r="I125" s="1"/>
  <c r="H131"/>
  <c r="H130" s="1"/>
  <c r="H129" s="1"/>
  <c r="I131"/>
  <c r="I130" s="1"/>
  <c r="I129" s="1"/>
  <c r="H137"/>
  <c r="H136" s="1"/>
  <c r="H135" s="1"/>
  <c r="I137"/>
  <c r="I136" s="1"/>
  <c r="I135" s="1"/>
  <c r="H143"/>
  <c r="H142" s="1"/>
  <c r="H141" s="1"/>
  <c r="H140" s="1"/>
  <c r="I143"/>
  <c r="I142" s="1"/>
  <c r="I141" s="1"/>
  <c r="I140" s="1"/>
  <c r="H148"/>
  <c r="H147" s="1"/>
  <c r="H146" s="1"/>
  <c r="I148"/>
  <c r="I147" s="1"/>
  <c r="I146" s="1"/>
  <c r="H152"/>
  <c r="H150" s="1"/>
  <c r="I152"/>
  <c r="I150" s="1"/>
  <c r="H159"/>
  <c r="I159"/>
  <c r="I156" s="1"/>
  <c r="I155" s="1"/>
  <c r="H164"/>
  <c r="H169"/>
  <c r="H168" s="1"/>
  <c r="H167" s="1"/>
  <c r="I169"/>
  <c r="I168" s="1"/>
  <c r="I167" s="1"/>
  <c r="H176"/>
  <c r="I176"/>
  <c r="H179"/>
  <c r="I179"/>
  <c r="H188"/>
  <c r="I188"/>
  <c r="H194"/>
  <c r="I194"/>
  <c r="H197"/>
  <c r="I197"/>
  <c r="H212"/>
  <c r="I212"/>
  <c r="H214"/>
  <c r="I214"/>
  <c r="H216"/>
  <c r="I216"/>
  <c r="H219"/>
  <c r="H231"/>
  <c r="I231"/>
  <c r="H235"/>
  <c r="I235"/>
  <c r="H240"/>
  <c r="H239" s="1"/>
  <c r="I240"/>
  <c r="I239" s="1"/>
  <c r="H246"/>
  <c r="H245" s="1"/>
  <c r="I246"/>
  <c r="I245" s="1"/>
  <c r="H259"/>
  <c r="H249" s="1"/>
  <c r="H248" s="1"/>
  <c r="I259"/>
  <c r="I249" s="1"/>
  <c r="I248" s="1"/>
  <c r="H260"/>
  <c r="I260"/>
  <c r="H262"/>
  <c r="I262"/>
  <c r="I270"/>
  <c r="H277"/>
  <c r="I277"/>
  <c r="H279"/>
  <c r="I279"/>
  <c r="H286"/>
  <c r="H285" s="1"/>
  <c r="H284" s="1"/>
  <c r="I286"/>
  <c r="I285" s="1"/>
  <c r="I284" s="1"/>
  <c r="H287"/>
  <c r="I287"/>
  <c r="H291"/>
  <c r="H290" s="1"/>
  <c r="H289" s="1"/>
  <c r="I291"/>
  <c r="I290" s="1"/>
  <c r="I289" s="1"/>
  <c r="H292"/>
  <c r="I292"/>
  <c r="H297"/>
  <c r="I297"/>
  <c r="H299"/>
  <c r="I299"/>
  <c r="H301"/>
  <c r="I301"/>
  <c r="H303"/>
  <c r="I303"/>
  <c r="H305"/>
  <c r="I305"/>
  <c r="H309"/>
  <c r="H308" s="1"/>
  <c r="H307" s="1"/>
  <c r="I309"/>
  <c r="I308" s="1"/>
  <c r="I307" s="1"/>
  <c r="H312"/>
  <c r="H311" s="1"/>
  <c r="I312"/>
  <c r="I311" s="1"/>
  <c r="H314"/>
  <c r="H313" s="1"/>
  <c r="I314"/>
  <c r="I313" s="1"/>
  <c r="H320"/>
  <c r="H319" s="1"/>
  <c r="H318" s="1"/>
  <c r="H317" s="1"/>
  <c r="I320"/>
  <c r="I319" s="1"/>
  <c r="I318" s="1"/>
  <c r="I317" s="1"/>
  <c r="H329"/>
  <c r="H328" s="1"/>
  <c r="H327" s="1"/>
  <c r="H326" s="1"/>
  <c r="I329"/>
  <c r="I328" s="1"/>
  <c r="I327" s="1"/>
  <c r="I326" s="1"/>
  <c r="H334"/>
  <c r="H333" s="1"/>
  <c r="H332" s="1"/>
  <c r="H331" s="1"/>
  <c r="I334"/>
  <c r="I333" s="1"/>
  <c r="I332" s="1"/>
  <c r="I331" s="1"/>
  <c r="H335"/>
  <c r="I335"/>
  <c r="H341"/>
  <c r="H340" s="1"/>
  <c r="H339" s="1"/>
  <c r="H338" s="1"/>
  <c r="I341"/>
  <c r="I340" s="1"/>
  <c r="I339" s="1"/>
  <c r="I338" s="1"/>
  <c r="H345"/>
  <c r="H344" s="1"/>
  <c r="I346"/>
  <c r="I345" s="1"/>
  <c r="I344" s="1"/>
  <c r="H347"/>
  <c r="I347"/>
  <c r="H349"/>
  <c r="I349"/>
  <c r="I103" l="1"/>
  <c r="H103"/>
  <c r="G103"/>
  <c r="H337"/>
  <c r="I337"/>
  <c r="I34"/>
  <c r="I230"/>
  <c r="I229" s="1"/>
  <c r="I218" s="1"/>
  <c r="I269"/>
  <c r="I268" s="1"/>
  <c r="I267" s="1"/>
  <c r="I266" s="1"/>
  <c r="H230"/>
  <c r="H229" s="1"/>
  <c r="H218" s="1"/>
  <c r="H34"/>
  <c r="I80"/>
  <c r="H238"/>
  <c r="H237" s="1"/>
  <c r="H296"/>
  <c r="H295" s="1"/>
  <c r="H294" s="1"/>
  <c r="H283" s="1"/>
  <c r="H269"/>
  <c r="H268" s="1"/>
  <c r="H267" s="1"/>
  <c r="H266" s="1"/>
  <c r="H175"/>
  <c r="H174" s="1"/>
  <c r="H173" s="1"/>
  <c r="H151"/>
  <c r="H110"/>
  <c r="H109" s="1"/>
  <c r="H108" s="1"/>
  <c r="H80"/>
  <c r="H67"/>
  <c r="I296"/>
  <c r="I295" s="1"/>
  <c r="I294" s="1"/>
  <c r="I283" s="1"/>
  <c r="I238"/>
  <c r="I237" s="1"/>
  <c r="I175"/>
  <c r="I174" s="1"/>
  <c r="I173" s="1"/>
  <c r="I151"/>
  <c r="I110"/>
  <c r="I109" s="1"/>
  <c r="I108" s="1"/>
  <c r="I67"/>
  <c r="H187"/>
  <c r="H186" s="1"/>
  <c r="H94"/>
  <c r="H93" s="1"/>
  <c r="H78"/>
  <c r="H77" s="1"/>
  <c r="I187"/>
  <c r="I186" s="1"/>
  <c r="I94"/>
  <c r="I93" s="1"/>
  <c r="I78"/>
  <c r="I77" s="1"/>
  <c r="H316"/>
  <c r="H116"/>
  <c r="I316"/>
  <c r="I145"/>
  <c r="I116"/>
  <c r="H163"/>
  <c r="H162" s="1"/>
  <c r="I163"/>
  <c r="I162" s="1"/>
  <c r="G349"/>
  <c r="G346" s="1"/>
  <c r="G32"/>
  <c r="G31" s="1"/>
  <c r="G30" s="1"/>
  <c r="G29" s="1"/>
  <c r="I185" l="1"/>
  <c r="H185"/>
  <c r="H172" s="1"/>
  <c r="I87"/>
  <c r="H87"/>
  <c r="H62"/>
  <c r="I62"/>
  <c r="I172"/>
  <c r="H139"/>
  <c r="I139"/>
  <c r="H56" l="1"/>
  <c r="H9" s="1"/>
  <c r="H8" s="1"/>
  <c r="I56"/>
  <c r="I9" s="1"/>
  <c r="I8" s="1"/>
  <c r="G279"/>
  <c r="G347"/>
  <c r="G345"/>
  <c r="G344" s="1"/>
  <c r="G340"/>
  <c r="G339" s="1"/>
  <c r="G338" s="1"/>
  <c r="G335"/>
  <c r="G334"/>
  <c r="G333" s="1"/>
  <c r="G332" s="1"/>
  <c r="G331" s="1"/>
  <c r="G329"/>
  <c r="G328" s="1"/>
  <c r="G327" s="1"/>
  <c r="G326" s="1"/>
  <c r="G320"/>
  <c r="G319" s="1"/>
  <c r="G318" s="1"/>
  <c r="G317" s="1"/>
  <c r="G314"/>
  <c r="G313" s="1"/>
  <c r="G312"/>
  <c r="G311" s="1"/>
  <c r="G309"/>
  <c r="G308" s="1"/>
  <c r="G307" s="1"/>
  <c r="G305"/>
  <c r="G303"/>
  <c r="G301"/>
  <c r="G299"/>
  <c r="G297"/>
  <c r="G292"/>
  <c r="G291"/>
  <c r="G290" s="1"/>
  <c r="G289" s="1"/>
  <c r="G287"/>
  <c r="G286"/>
  <c r="G285" s="1"/>
  <c r="G284" s="1"/>
  <c r="G277"/>
  <c r="G270"/>
  <c r="G260"/>
  <c r="G259" s="1"/>
  <c r="G249" s="1"/>
  <c r="G246"/>
  <c r="G245" s="1"/>
  <c r="G240"/>
  <c r="G239" s="1"/>
  <c r="G235"/>
  <c r="G231"/>
  <c r="G219"/>
  <c r="G216"/>
  <c r="G214"/>
  <c r="G212"/>
  <c r="G194"/>
  <c r="G188"/>
  <c r="G179"/>
  <c r="G176"/>
  <c r="G169"/>
  <c r="G168" s="1"/>
  <c r="G167" s="1"/>
  <c r="G163"/>
  <c r="G156"/>
  <c r="G155" s="1"/>
  <c r="G152"/>
  <c r="G151" s="1"/>
  <c r="G148"/>
  <c r="G147" s="1"/>
  <c r="G146" s="1"/>
  <c r="G143"/>
  <c r="G142" s="1"/>
  <c r="G141" s="1"/>
  <c r="G140" s="1"/>
  <c r="G137"/>
  <c r="G136" s="1"/>
  <c r="G135" s="1"/>
  <c r="G131"/>
  <c r="G130" s="1"/>
  <c r="G129" s="1"/>
  <c r="G127"/>
  <c r="G126" s="1"/>
  <c r="G125" s="1"/>
  <c r="G123"/>
  <c r="G122" s="1"/>
  <c r="G119"/>
  <c r="G118" s="1"/>
  <c r="G117" s="1"/>
  <c r="G113"/>
  <c r="G111"/>
  <c r="G101"/>
  <c r="G100" s="1"/>
  <c r="G96"/>
  <c r="G95" s="1"/>
  <c r="G91"/>
  <c r="G90" s="1"/>
  <c r="G89" s="1"/>
  <c r="G88" s="1"/>
  <c r="G85"/>
  <c r="G84"/>
  <c r="G83" s="1"/>
  <c r="G81"/>
  <c r="G79" s="1"/>
  <c r="G74"/>
  <c r="G71"/>
  <c r="G68"/>
  <c r="G64"/>
  <c r="G63" s="1"/>
  <c r="G59"/>
  <c r="G58" s="1"/>
  <c r="G57" s="1"/>
  <c r="G54"/>
  <c r="G53"/>
  <c r="G52" s="1"/>
  <c r="G51" s="1"/>
  <c r="G49"/>
  <c r="G48" s="1"/>
  <c r="G47" s="1"/>
  <c r="G46" s="1"/>
  <c r="G42"/>
  <c r="G41" s="1"/>
  <c r="G40" s="1"/>
  <c r="G34" s="1"/>
  <c r="G25"/>
  <c r="G24" s="1"/>
  <c r="G23" s="1"/>
  <c r="G22" s="1"/>
  <c r="G18"/>
  <c r="G17" s="1"/>
  <c r="G16" s="1"/>
  <c r="G15" s="1"/>
  <c r="G13"/>
  <c r="G12" s="1"/>
  <c r="G11" s="1"/>
  <c r="G10" s="1"/>
  <c r="G269" l="1"/>
  <c r="G248"/>
  <c r="G337"/>
  <c r="G175"/>
  <c r="G174" s="1"/>
  <c r="G173" s="1"/>
  <c r="G110"/>
  <c r="G109" s="1"/>
  <c r="G108" s="1"/>
  <c r="G316"/>
  <c r="G296"/>
  <c r="G295" s="1"/>
  <c r="G294" s="1"/>
  <c r="G283" s="1"/>
  <c r="G230"/>
  <c r="G229" s="1"/>
  <c r="G218" s="1"/>
  <c r="G78"/>
  <c r="G77" s="1"/>
  <c r="G67"/>
  <c r="G62" s="1"/>
  <c r="G187"/>
  <c r="G186" s="1"/>
  <c r="G162"/>
  <c r="G150"/>
  <c r="G164"/>
  <c r="G268"/>
  <c r="G267" s="1"/>
  <c r="G266" s="1"/>
  <c r="G94"/>
  <c r="G93" s="1"/>
  <c r="G116"/>
  <c r="G238"/>
  <c r="G237" s="1"/>
  <c r="G80"/>
  <c r="G145" l="1"/>
  <c r="G139" s="1"/>
  <c r="G185"/>
  <c r="G87"/>
  <c r="G56"/>
  <c r="G9" s="1"/>
  <c r="G172"/>
  <c r="G8" l="1"/>
</calcChain>
</file>

<file path=xl/sharedStrings.xml><?xml version="1.0" encoding="utf-8"?>
<sst xmlns="http://schemas.openxmlformats.org/spreadsheetml/2006/main" count="1300" uniqueCount="474">
  <si>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</si>
  <si>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</si>
  <si>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</si>
  <si>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</si>
  <si>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</si>
  <si>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</si>
  <si>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</si>
  <si>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</si>
  <si>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</si>
  <si>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</si>
  <si>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</si>
  <si>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</si>
  <si>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</si>
  <si>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</si>
  <si>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</si>
  <si>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</si>
  <si>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</si>
  <si>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</si>
  <si>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</si>
  <si>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</si>
  <si>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</si>
  <si>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</si>
  <si>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</si>
  <si>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</si>
  <si>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</si>
  <si>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</si>
  <si>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</si>
  <si>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</si>
  <si>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</si>
  <si>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</si>
  <si>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</si>
  <si>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</si>
  <si>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</si>
  <si>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</si>
  <si>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</si>
  <si>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</si>
  <si>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</si>
  <si>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</si>
  <si>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</si>
  <si>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</si>
  <si>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</si>
  <si>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</si>
  <si>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</si>
  <si>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</si>
  <si>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</si>
  <si>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</si>
  <si>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</si>
  <si>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</si>
  <si>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</si>
  <si>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</si>
  <si>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</si>
  <si>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</si>
  <si>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</si>
  <si>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02 1</t>
  </si>
  <si>
    <t>07 2</t>
  </si>
  <si>
    <t>01 4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</si>
  <si>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</si>
  <si>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</si>
  <si>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</si>
  <si>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</si>
  <si>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</si>
  <si>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</si>
  <si>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</si>
  <si>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</si>
  <si>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</si>
  <si>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</si>
  <si>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</si>
  <si>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</si>
  <si>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</si>
  <si>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</si>
  <si>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</si>
  <si>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</si>
  <si>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</si>
  <si>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</si>
  <si>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</si>
  <si>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</si>
  <si>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</si>
  <si>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</si>
  <si>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</si>
  <si>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</si>
  <si>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</si>
  <si>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</si>
  <si>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</si>
  <si>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</si>
  <si>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</si>
  <si>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</si>
  <si>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</si>
  <si>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</si>
  <si>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</si>
  <si>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</si>
  <si>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>Обслуживание государственного внутреннего и муниципального долга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</si>
  <si>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</si>
  <si>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</si>
  <si>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</si>
  <si>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</si>
  <si>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</si>
  <si>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</si>
  <si>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Подпрограмма "Обеспечение деятельности администрации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</si>
  <si>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</si>
  <si>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</si>
  <si>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</si>
  <si>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</si>
  <si>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</si>
  <si>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</si>
  <si>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</si>
  <si>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</si>
  <si>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</si>
  <si>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</si>
  <si>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</si>
  <si>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</si>
  <si>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</si>
  <si>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</si>
  <si>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</si>
  <si>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</si>
  <si>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</si>
  <si>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</si>
  <si>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</si>
  <si>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</si>
  <si>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</si>
  <si>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</si>
  <si>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</si>
  <si>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</si>
  <si>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</si>
  <si>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</si>
  <si>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</si>
  <si>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</si>
  <si>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</si>
  <si>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</si>
  <si>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</si>
  <si>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</si>
  <si>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</si>
  <si>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</si>
  <si>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</si>
  <si>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</si>
  <si>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</si>
  <si>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</si>
  <si>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</si>
  <si>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</si>
  <si>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</si>
  <si>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</si>
  <si>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</si>
  <si>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</si>
  <si>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</si>
  <si>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11 1 05 87880</t>
  </si>
  <si>
    <t>11 1 04 80570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</si>
  <si>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</si>
  <si>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</si>
  <si>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</si>
  <si>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</si>
  <si>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</si>
  <si>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</si>
  <si>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</si>
  <si>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</si>
  <si>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</si>
  <si>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</si>
  <si>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</si>
  <si>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</si>
  <si>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</si>
  <si>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</si>
  <si>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</si>
  <si>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</si>
  <si>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</si>
  <si>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</si>
  <si>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</si>
  <si>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</si>
  <si>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</si>
  <si>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</si>
  <si>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</si>
  <si>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</si>
  <si>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</si>
  <si>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</si>
  <si>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</si>
  <si>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</si>
  <si>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</si>
  <si>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</si>
  <si>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</si>
  <si>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</si>
  <si>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</si>
  <si>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</si>
  <si>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</si>
  <si>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</si>
  <si>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</si>
  <si>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</si>
  <si>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</si>
  <si>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</si>
  <si>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</si>
  <si>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</si>
  <si>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</si>
  <si>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</si>
  <si>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</si>
  <si>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</si>
  <si>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</si>
  <si>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</si>
  <si>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</si>
  <si>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</si>
  <si>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02 1 01 L4970</t>
  </si>
  <si>
    <t>Дополнительное образование детей</t>
  </si>
  <si>
    <t>10 5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</si>
  <si>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</si>
  <si>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</si>
  <si>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</si>
  <si>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</si>
  <si>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</si>
  <si>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</si>
  <si>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</si>
  <si>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</si>
  <si>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</si>
  <si>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</si>
  <si>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</si>
  <si>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</si>
  <si>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</si>
  <si>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</si>
  <si>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</si>
  <si>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</si>
  <si>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Расходы на  модернизацию уличного освещения (Иные межбюджетные трансферты)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</si>
  <si>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</si>
  <si>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</si>
  <si>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</si>
  <si>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Основное мероприятие "Поддержка мер по обеспечению сбалансированности местных бюджетов"</t>
  </si>
  <si>
    <t>Подпрограмма "Устойчивое развитие сельских территорий Воронежской области"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</si>
  <si>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</si>
  <si>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</si>
  <si>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</si>
  <si>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01 1 Е1</t>
  </si>
  <si>
    <t xml:space="preserve">01 1 E4 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</si>
  <si>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</si>
  <si>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</si>
  <si>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</si>
  <si>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</si>
  <si>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</si>
  <si>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</si>
  <si>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</si>
  <si>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>09 1 06 78670</t>
  </si>
  <si>
    <t>01 1 05 S8320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</si>
  <si>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</si>
  <si>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</si>
  <si>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</si>
  <si>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01 1 02 53030</t>
  </si>
  <si>
    <t>04 1 01 20540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</si>
  <si>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</si>
  <si>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</si>
  <si>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</si>
  <si>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</si>
  <si>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</si>
  <si>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</si>
  <si>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</si>
  <si>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</si>
  <si>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</si>
  <si>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</si>
  <si>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</si>
  <si>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</si>
  <si>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</si>
  <si>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</si>
  <si>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</si>
  <si>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Основное мероприятие «Строительство и модернизация котельных»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</si>
  <si>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</si>
  <si>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</si>
  <si>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</si>
  <si>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 xml:space="preserve">02 3 </t>
  </si>
  <si>
    <t xml:space="preserve">02 3 03 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</si>
  <si>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</si>
  <si>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</si>
  <si>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</si>
  <si>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r>
      <t>01 1 0</t>
    </r>
    <r>
      <rPr>
        <sz val="12"/>
        <color rgb="FFFF0000"/>
        <rFont val="Times New Roman"/>
        <family val="1"/>
        <charset val="204"/>
      </rPr>
      <t xml:space="preserve">4 </t>
    </r>
    <r>
      <rPr>
        <sz val="12"/>
        <color indexed="8"/>
        <rFont val="Times New Roman"/>
        <family val="1"/>
        <charset val="204"/>
      </rPr>
      <t>S8810</t>
    </r>
  </si>
  <si>
    <t>02 3 0420540</t>
  </si>
  <si>
    <t>02 3</t>
  </si>
  <si>
    <t>Прочие межбюджетные трансферты общего характера</t>
  </si>
  <si>
    <t>Компенсация дополнительных расходов на ремонт дома (Межбюджетные трансферты)</t>
  </si>
  <si>
    <t>Компенсация дополнительных расходов на ремонт водопровода  (Межбюджетные трансферты)</t>
  </si>
  <si>
    <t>Расходы по благоустройству  поселений (Иные межбюджетные трансферты)</t>
  </si>
  <si>
    <t>Другие вопросы в области социальной политики</t>
  </si>
  <si>
    <t>Расходы на социальную помощь  (Иные межбюджетные трансферты)</t>
  </si>
  <si>
    <t>Жилищное хозяйство</t>
  </si>
  <si>
    <t>02 3 04 20540</t>
  </si>
  <si>
    <t>Основное мероприятие "Строительство и ремонт водопроводных сетей и артезианских скважин"</t>
  </si>
  <si>
    <t>02 3 04</t>
  </si>
  <si>
    <t xml:space="preserve">02 3 04 </t>
  </si>
  <si>
    <t>Расходы на 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</si>
  <si>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</si>
  <si>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02 2 02 80100</t>
  </si>
  <si>
    <t>Общеэкономические вопросы</t>
  </si>
  <si>
    <t xml:space="preserve">04 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</si>
  <si>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</si>
  <si>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 xml:space="preserve">11 2 01 </t>
  </si>
  <si>
    <t>Расходы на проведение оплачиваемых общественных работ (Иные межбюджетные трансферты)</t>
  </si>
  <si>
    <t>11 2 01 78430</t>
  </si>
  <si>
    <t>01 1 Е2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</si>
  <si>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</si>
  <si>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04 2 A1 55190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</si>
  <si>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</si>
  <si>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04 1 01 L4670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</si>
  <si>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</si>
  <si>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развитию образования в сфере культуры Нижнедевицкого муниципального района"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</si>
  <si>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</si>
  <si>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04 2 01</t>
  </si>
  <si>
    <t>04 2 01 00590</t>
  </si>
  <si>
    <t>Основное мероприятие "Мероприятия по организации отдыха и оздоровления детей и молодежи"</t>
  </si>
  <si>
    <t>04 2 А1</t>
  </si>
  <si>
    <t>Мероприятия по улучшению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</si>
  <si>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 xml:space="preserve">11 1 08 </t>
  </si>
  <si>
    <t>Расходы по обеспечению комплексного развития сельских территорий (Иные межбюджетные трансферты)</t>
  </si>
  <si>
    <t>11 1 08 L5760</t>
  </si>
  <si>
    <t>01 1 04 00590</t>
  </si>
  <si>
    <t>01 1 04 S8940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</si>
  <si>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</si>
  <si>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</si>
  <si>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 xml:space="preserve">Основное мероприятие "Финансовое обеспечение деятельности  Совета народных депутатов" 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</si>
  <si>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</si>
  <si>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</si>
  <si>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</si>
  <si>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</si>
  <si>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</si>
  <si>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</si>
  <si>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</si>
  <si>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11 4 01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</si>
  <si>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</si>
  <si>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</si>
  <si>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</si>
  <si>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Основное мероприятие "Выполнение переданных полномочий по организации и осуществлению деятельности по опеке и попечительству"</t>
  </si>
  <si>
    <t>Расходы на выполнение переданных полномочий по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</si>
  <si>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по организации и осуществлению деятельности по опеке и попечительству  (Закупка товаров, работ и услуг для муниципальных нужд)</t>
  </si>
  <si>
    <t xml:space="preserve">Расходы на выполнение 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</si>
  <si>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Расходы на 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</si>
  <si>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</si>
  <si>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выполнение 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</si>
  <si>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</si>
  <si>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</si>
  <si>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</si>
  <si>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</si>
  <si>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</si>
  <si>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</si>
  <si>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</si>
  <si>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</si>
  <si>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07 2 01 88640 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</si>
  <si>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</si>
  <si>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</si>
  <si>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</si>
  <si>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</si>
  <si>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Основное мероприятие "Замена светильников  уличного освещения"</t>
  </si>
  <si>
    <t>09 1 05</t>
  </si>
  <si>
    <t xml:space="preserve">09 1 05 78140 </t>
  </si>
  <si>
    <t>09 1 05 88140</t>
  </si>
  <si>
    <t>Основное мероприятие "Развитие  дошкольного образования"</t>
  </si>
  <si>
    <t>Основное мероприятие "Создание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городах" в рамках регионального проекта "Современная школа"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</si>
  <si>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 (Закупка товаров, работ и услуг для муниципальных нужд)</t>
  </si>
  <si>
    <t>Основное мероприятие "Внедрение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</si>
  <si>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>Основное мероприятие " Мероприятия в области дополнительного образования и воспитания детей"</t>
  </si>
  <si>
    <t xml:space="preserve">01 2 01 </t>
  </si>
  <si>
    <t>01 2 01 00590</t>
  </si>
  <si>
    <t>Основное мероприятие "Мероприятия в области физической культуры и спорта"</t>
  </si>
  <si>
    <t>06 1 01</t>
  </si>
  <si>
    <t>Основное мероприятие "Развитие сети спортивных сооружений Нижнедевицкого   муниципального района "</t>
  </si>
  <si>
    <t>06 2 01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</si>
  <si>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</si>
  <si>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06 1 01 80410</t>
  </si>
  <si>
    <t>06 1 01 S8790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</si>
  <si>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</si>
  <si>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</si>
  <si>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</si>
  <si>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</si>
  <si>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</si>
  <si>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</si>
  <si>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</si>
  <si>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</si>
  <si>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01 4 10 78150</t>
  </si>
  <si>
    <t>01 4 09 78543</t>
  </si>
  <si>
    <t>01 4 06 52600</t>
  </si>
  <si>
    <t>01 4 05 78542</t>
  </si>
  <si>
    <t>01 4 04 78541</t>
  </si>
  <si>
    <t>03 1</t>
  </si>
  <si>
    <t>Мероприятия по развитию градостроительной деятельности(Иные межбюджетные трансферты)(райбюджет)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</si>
  <si>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</si>
  <si>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</si>
  <si>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</si>
  <si>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</si>
  <si>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Мероприятия по развитию сети  общеобразовательных организаций (Предоставление субсидий бюджетным, автономным учреждениям и иным некоммерческим организациям)</t>
  </si>
  <si>
    <t>01 4 05</t>
  </si>
  <si>
    <t>01 4 09</t>
  </si>
  <si>
    <t>01 4 10</t>
  </si>
  <si>
    <t>01 1 04</t>
  </si>
  <si>
    <t>01 1 04 20540</t>
  </si>
  <si>
    <t>Реализация мероприятий по созданию условий для развития физической культуры и массового спорта (Закупка товаров, работ и услуг для муниципальных нужд)</t>
  </si>
  <si>
    <r>
      <t>Расходы на обеспечение деятельности (оказание услуг) муниципальных учреждений   (Закупка товаров, работ и услуг для муниципальных нужд)(</t>
    </r>
    <r>
      <rPr>
        <b/>
        <sz val="12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</si>
  <si>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01 1 04 78490</t>
  </si>
  <si>
    <t>01 1 04 70100</t>
  </si>
  <si>
    <t>Подпрограмма "Развитие муниципальной политики в сфере социально-зкономического развития муниципального образования"</t>
  </si>
  <si>
    <t>Основное мероприятие "Социально-экономического развитие муниципального образования "</t>
  </si>
  <si>
    <t>Муниципальная программа Нижнедевицкого муниципального района"Совершенствование муниципального управления"</t>
  </si>
  <si>
    <t>04 1 01 70100</t>
  </si>
  <si>
    <t>11 2 01 20540</t>
  </si>
  <si>
    <t>Расходы на благоустройство и газификацию территорий(Межбюджетные трансферты)</t>
  </si>
  <si>
    <t>Мероприятия в области физической культуры и спорта  (Закупка товаров, работ и услуг для муниципальных нужд)</t>
  </si>
  <si>
    <t xml:space="preserve">Создание в общеобразовательных организациях, расположенных в сельской местности условий для занятия физкультурой и спортом(Закупка товаров, работ и услуг для государственных (муниципальных) нужд) </t>
  </si>
  <si>
    <r>
      <t>01 1 0</t>
    </r>
    <r>
      <rPr>
        <sz val="12"/>
        <color rgb="FFFF0000"/>
        <rFont val="Times New Roman"/>
        <family val="1"/>
        <charset val="204"/>
      </rPr>
      <t>4 00000</t>
    </r>
  </si>
  <si>
    <t>01 1 04 00000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</si>
  <si>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муниципальных нужд)</t>
  </si>
  <si>
    <t>06 2 Р5 Д2281</t>
  </si>
  <si>
    <t xml:space="preserve">06 2 Р5 </t>
  </si>
  <si>
    <t>10 6 01 82010</t>
  </si>
  <si>
    <t>Расходы на  приобретение служебного автотранспорта органам местного самоуправления поселений(Межбюджетные трансферты)</t>
  </si>
  <si>
    <t>11 2 01 79180</t>
  </si>
  <si>
    <t>Основное мероприятие  "Создание в общеобразовательных организациях, расположенных в сельской местности условий для занятия физкультурой и спортом" в рамках регионального проекта "Успех каждого ребенка"</t>
  </si>
  <si>
    <t>Основное мероприятие "Поддержка отрасли культуры в рамках регионального проекта "Культурная среда"</t>
  </si>
  <si>
    <t>Основное мероприятие "Оснащение объектов спортивной инфраструктуры спортивно-технологическим оборудованием для создания малых спортивных площадок в рамках регионального проекта "Спорт - норма жизни"</t>
  </si>
  <si>
    <t>Судебная система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</si>
  <si>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  </t>
  </si>
  <si>
    <t xml:space="preserve">                                                                                                                                          Приложение №5</t>
  </si>
  <si>
    <t>Подпрограмма "Обеспечение деятельности контрольно-счетной комиссии Нижнедевицкого муниципального района "</t>
  </si>
  <si>
    <t>10 3</t>
  </si>
  <si>
    <t>Основное  мероприятие "Содержание председателя контрольно-счетной комиссии Нижнедевицкого муниципального района "</t>
  </si>
  <si>
    <t>10 3  01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</si>
  <si>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</si>
  <si>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10 3 01 82050</t>
  </si>
  <si>
    <t>Расходы на обеспечение функций муниципальных органов в рамках обеспечения деятельности контрольно-счетной комиссии  (Закупка товаров, работ и услуг для муниципальных нужд)</t>
  </si>
  <si>
    <t>Муниципальная программа Нижнедевицкого муниципального района"Обеспечение доступным и комфортным жильем, транспортными и коммунальными услугами населения"</t>
  </si>
  <si>
    <t>Подпрограмма ""Создание условий для обеспечения качественными услугами ЖКХ населения Нижнедевицкого муниципального района Воронежской области""</t>
  </si>
  <si>
    <t>Расходы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муниципальных нужд)</t>
  </si>
  <si>
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организациях(Закупка товаров, работ и услуг для государственных (муниципальных) нужд) </t>
  </si>
  <si>
    <t>01 1 Е2 50980</t>
  </si>
  <si>
    <t>Расходы на поддержку отрасли культуры  (комплектование документных фондов библиотек) (Закупка товаров, работ и услуг для муниципальных нужд)</t>
  </si>
  <si>
    <t>04 1 02 L5190</t>
  </si>
  <si>
    <t>Транспорт</t>
  </si>
  <si>
    <t>Основное мероприятие "Поддержка и развитие пассажирских перевозок автомобильным транспортом"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</si>
  <si>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</si>
  <si>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>07 2 02</t>
  </si>
  <si>
    <t>07 2 02 S9260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</si>
  <si>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</si>
  <si>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</si>
  <si>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08 5</t>
  </si>
  <si>
    <t>08 5 01</t>
  </si>
  <si>
    <t>08 5 01 80200</t>
  </si>
  <si>
    <t xml:space="preserve">08 7 </t>
  </si>
  <si>
    <t xml:space="preserve">08 7 02 </t>
  </si>
  <si>
    <t>08 7 02 78450</t>
  </si>
  <si>
    <t>08 6 01 L5760</t>
  </si>
  <si>
    <t>10 1</t>
  </si>
  <si>
    <t>10 1 01</t>
  </si>
  <si>
    <t>10 1 01 82020</t>
  </si>
  <si>
    <t>10 2</t>
  </si>
  <si>
    <t>10 2 01</t>
  </si>
  <si>
    <t>10 2 01 82010</t>
  </si>
  <si>
    <t>10 1 02</t>
  </si>
  <si>
    <t>10 1 02 82010</t>
  </si>
  <si>
    <t>10 5 01 51200</t>
  </si>
  <si>
    <t>10 4</t>
  </si>
  <si>
    <t>10 4 01</t>
  </si>
  <si>
    <t>10 4 01 80200</t>
  </si>
  <si>
    <t>02 3 03</t>
  </si>
  <si>
    <t>02 3 03 79120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</si>
  <si>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2024 год и на плановый период  2025 и 2026 годов</t>
  </si>
  <si>
    <t>09 1 06 78140</t>
  </si>
  <si>
    <t>Расходы в сфере модернизации уличного освещения (Иные межбюджетные трансферты)</t>
  </si>
  <si>
    <t>Расходы на материально-техническое оснащение муниципальных общеобразовательных организаций  (Предоставление субсидий бюджетным, автономным учреждениям и иным некоммерческим организациям)</t>
  </si>
  <si>
    <t>01 1 04 S9620</t>
  </si>
  <si>
    <t>Расходы на мероприятия по капитальному ремонту  общеобразовательных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</si>
  <si>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" Мероприятия в области дополнительного образования по физкультуре и спорту"</t>
  </si>
  <si>
    <t>01 2 02</t>
  </si>
  <si>
    <t>01 2 02 00590</t>
  </si>
  <si>
    <t>Подпрограмма "Молодежь "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</si>
  <si>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
организациях</t>
  </si>
  <si>
    <t>01 3 ЕВ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</si>
  <si>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органами, казенными учреждениями)</t>
  </si>
  <si>
    <t>01 3 ЕВ 51790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</si>
  <si>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</si>
  <si>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Расходы на софинансирование капитальных вложений в объекты муниципальной собственности (Закупка товаров, работ и услуг для муниципальных нужд)</t>
  </si>
  <si>
    <t>02 3 03 S9760</t>
  </si>
  <si>
    <t xml:space="preserve">06 2 01 S9750 </t>
  </si>
  <si>
    <t>Основное мероприятие "Приобретение коммунальной техники"</t>
  </si>
  <si>
    <t>02 3 01</t>
  </si>
  <si>
    <t>Расходы на приобретение коммунальной техники (Закупка товаров, работ и услуг для муниципальных нужд)</t>
  </si>
  <si>
    <t xml:space="preserve">02 3 01 S8620 </t>
  </si>
  <si>
    <t>Услуги по содержанию граждан из приграничных территорий(Закупка товаров, работ и услуг для муниципальных нужд)</t>
  </si>
  <si>
    <t>11 1 08 80110</t>
  </si>
  <si>
    <t xml:space="preserve">к  решению    Совета  народных  депутатов  «О бюджете Нижнедевицкого муниципального района на 2024 год и на плановый период 2025 и 2026 годов»   от 22.12.2023 №71         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</si>
</sst>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2" xfId="0" applyFont="1" applyBorder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1" fillId="0" borderId="6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applyFill="1"/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left" wrapText="1"/>
    </xf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165" fontId="7" fillId="0" borderId="13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2" fillId="0" borderId="6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6" fillId="0" borderId="6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1" fillId="0" borderId="6" xfId="0" applyFont="1" applyFill="1" applyBorder="1"/>
    <xf numFmtId="0" fontId="6" fillId="0" borderId="6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165" fontId="7" fillId="0" borderId="14" xfId="0" applyNumberFormat="1" applyFont="1" applyFill="1" applyBorder="1" applyAlignment="1">
      <alignment horizontal="center" wrapText="1"/>
    </xf>
    <xf numFmtId="165" fontId="7" fillId="0" borderId="15" xfId="0" applyNumberFormat="1" applyFont="1" applyFill="1" applyBorder="1" applyAlignment="1">
      <alignment horizontal="center" wrapText="1"/>
    </xf>
    <xf numFmtId="0" fontId="1" fillId="0" borderId="13" xfId="0" applyFont="1" applyFill="1" applyBorder="1" applyAlignment="1">
      <alignment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justify" vertical="top" wrapText="1"/>
    </xf>
    <xf numFmtId="0" fontId="0" fillId="0" borderId="0" xfId="0" applyFont="1" applyFill="1"/>
    <xf numFmtId="0" fontId="1" fillId="0" borderId="0" xfId="0" applyFont="1" applyFill="1"/>
    <xf numFmtId="49" fontId="8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6" xfId="0" applyFont="1" applyFill="1" applyBorder="1" applyAlignment="1"/>
    <xf numFmtId="49" fontId="2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49" fontId="1" fillId="0" borderId="5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49" fontId="1" fillId="0" borderId="0" xfId="0" applyNumberFormat="1" applyFont="1" applyFill="1"/>
    <xf numFmtId="49" fontId="7" fillId="4" borderId="1" xfId="0" applyNumberFormat="1" applyFont="1" applyFill="1" applyBorder="1" applyAlignment="1">
      <alignment horizontal="left" wrapText="1"/>
    </xf>
    <xf numFmtId="0" fontId="0" fillId="0" borderId="13" xfId="0" applyFill="1" applyBorder="1"/>
    <xf numFmtId="165" fontId="0" fillId="0" borderId="13" xfId="0" applyNumberFormat="1" applyFill="1" applyBorder="1"/>
    <xf numFmtId="0" fontId="1" fillId="3" borderId="2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0" fontId="1" fillId="0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wrapText="1"/>
    </xf>
    <xf numFmtId="0" fontId="10" fillId="0" borderId="0" xfId="0" applyFont="1"/>
    <xf numFmtId="0" fontId="1" fillId="0" borderId="0" xfId="0" applyFont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1" fillId="0" borderId="8" xfId="0" applyNumberFormat="1" applyFont="1" applyFill="1" applyBorder="1" applyAlignment="1">
      <alignment horizontal="center" wrapText="1"/>
    </xf>
    <xf numFmtId="165" fontId="7" fillId="0" borderId="8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165" fontId="7" fillId="0" borderId="4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center" wrapText="1"/>
    </xf>
    <xf numFmtId="165" fontId="7" fillId="0" borderId="3" xfId="0" applyNumberFormat="1" applyFont="1" applyFill="1" applyBorder="1" applyAlignment="1">
      <alignment horizontal="center" wrapText="1"/>
    </xf>
    <xf numFmtId="165" fontId="8" fillId="0" borderId="4" xfId="0" applyNumberFormat="1" applyFont="1" applyFill="1" applyBorder="1" applyAlignment="1">
      <alignment horizontal="center" wrapText="1"/>
    </xf>
    <xf numFmtId="165" fontId="7" fillId="0" borderId="10" xfId="0" applyNumberFormat="1" applyFont="1" applyFill="1" applyBorder="1" applyAlignment="1">
      <alignment horizontal="center" wrapText="1"/>
    </xf>
    <xf numFmtId="165" fontId="7" fillId="0" borderId="17" xfId="0" applyNumberFormat="1" applyFont="1" applyFill="1" applyBorder="1" applyAlignment="1">
      <alignment horizontal="center" wrapText="1"/>
    </xf>
    <xf numFmtId="165" fontId="7" fillId="0" borderId="18" xfId="0" applyNumberFormat="1" applyFont="1" applyFill="1" applyBorder="1" applyAlignment="1">
      <alignment horizontal="center" wrapText="1"/>
    </xf>
    <xf numFmtId="165" fontId="7" fillId="0" borderId="19" xfId="0" applyNumberFormat="1" applyFont="1" applyFill="1" applyBorder="1" applyAlignment="1">
      <alignment horizontal="center" wrapText="1"/>
    </xf>
    <xf numFmtId="165" fontId="6" fillId="0" borderId="8" xfId="0" applyNumberFormat="1" applyFont="1" applyFill="1" applyBorder="1" applyAlignment="1">
      <alignment horizontal="center" wrapText="1"/>
    </xf>
    <xf numFmtId="165" fontId="9" fillId="0" borderId="8" xfId="0" applyNumberFormat="1" applyFont="1" applyFill="1" applyBorder="1" applyAlignment="1">
      <alignment horizontal="center" wrapText="1"/>
    </xf>
    <xf numFmtId="165" fontId="8" fillId="0" borderId="8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center" wrapText="1"/>
    </xf>
    <xf numFmtId="49" fontId="0" fillId="0" borderId="20" xfId="0" applyNumberFormat="1" applyFill="1" applyBorder="1"/>
    <xf numFmtId="0" fontId="1" fillId="0" borderId="11" xfId="0" applyFont="1" applyBorder="1"/>
    <xf numFmtId="0" fontId="7" fillId="0" borderId="11" xfId="0" applyFont="1" applyFill="1" applyBorder="1" applyAlignment="1">
      <alignment horizontal="left" wrapText="1"/>
    </xf>
    <xf numFmtId="49" fontId="1" fillId="0" borderId="16" xfId="0" applyNumberFormat="1" applyFont="1" applyBorder="1" applyAlignment="1">
      <alignment horizontal="left" wrapText="1"/>
    </xf>
    <xf numFmtId="0" fontId="5" fillId="0" borderId="13" xfId="0" applyFont="1" applyBorder="1"/>
    <xf numFmtId="0" fontId="2" fillId="0" borderId="13" xfId="0" applyFont="1" applyFill="1" applyBorder="1" applyAlignment="1">
      <alignment vertical="top" wrapText="1"/>
    </xf>
    <xf numFmtId="49" fontId="2" fillId="0" borderId="13" xfId="0" applyNumberFormat="1" applyFont="1" applyBorder="1" applyAlignment="1">
      <alignment horizontal="center" wrapText="1"/>
    </xf>
    <xf numFmtId="165" fontId="2" fillId="0" borderId="22" xfId="0" applyNumberFormat="1" applyFont="1" applyFill="1" applyBorder="1" applyAlignment="1">
      <alignment horizontal="center" wrapText="1"/>
    </xf>
    <xf numFmtId="165" fontId="1" fillId="0" borderId="23" xfId="0" applyNumberFormat="1" applyFont="1" applyFill="1" applyBorder="1" applyAlignment="1">
      <alignment horizontal="center" wrapText="1"/>
    </xf>
    <xf numFmtId="165" fontId="7" fillId="0" borderId="23" xfId="0" applyNumberFormat="1" applyFont="1" applyFill="1" applyBorder="1" applyAlignment="1">
      <alignment horizontal="center" wrapText="1"/>
    </xf>
    <xf numFmtId="165" fontId="1" fillId="0" borderId="22" xfId="0" applyNumberFormat="1" applyFont="1" applyFill="1" applyBorder="1" applyAlignment="1">
      <alignment horizontal="center" wrapText="1"/>
    </xf>
    <xf numFmtId="165" fontId="7" fillId="0" borderId="22" xfId="0" applyNumberFormat="1" applyFont="1" applyFill="1" applyBorder="1" applyAlignment="1">
      <alignment horizontal="center" wrapText="1"/>
    </xf>
    <xf numFmtId="165" fontId="1" fillId="0" borderId="24" xfId="0" applyNumberFormat="1" applyFont="1" applyFill="1" applyBorder="1" applyAlignment="1">
      <alignment horizontal="center" wrapText="1"/>
    </xf>
    <xf numFmtId="165" fontId="7" fillId="0" borderId="24" xfId="0" applyNumberFormat="1" applyFont="1" applyFill="1" applyBorder="1" applyAlignment="1">
      <alignment horizontal="center" wrapText="1"/>
    </xf>
    <xf numFmtId="165" fontId="7" fillId="0" borderId="25" xfId="0" applyNumberFormat="1" applyFont="1" applyFill="1" applyBorder="1" applyAlignment="1">
      <alignment horizontal="center" wrapText="1"/>
    </xf>
    <xf numFmtId="165" fontId="6" fillId="0" borderId="23" xfId="0" applyNumberFormat="1" applyFont="1" applyFill="1" applyBorder="1" applyAlignment="1">
      <alignment horizontal="center" wrapText="1"/>
    </xf>
    <xf numFmtId="165" fontId="8" fillId="0" borderId="23" xfId="0" applyNumberFormat="1" applyFont="1" applyFill="1" applyBorder="1" applyAlignment="1">
      <alignment horizontal="center" wrapText="1"/>
    </xf>
    <xf numFmtId="164" fontId="7" fillId="0" borderId="22" xfId="0" applyNumberFormat="1" applyFont="1" applyFill="1" applyBorder="1" applyAlignment="1">
      <alignment horizontal="center" wrapText="1"/>
    </xf>
    <xf numFmtId="0" fontId="0" fillId="0" borderId="26" xfId="0" applyFill="1" applyBorder="1"/>
    <xf numFmtId="1" fontId="3" fillId="0" borderId="7" xfId="0" applyNumberFormat="1" applyFont="1" applyFill="1" applyBorder="1" applyAlignment="1">
      <alignment horizontal="center" wrapText="1"/>
    </xf>
    <xf numFmtId="165" fontId="13" fillId="0" borderId="0" xfId="0" applyNumberFormat="1" applyFont="1" applyFill="1"/>
    <xf numFmtId="0" fontId="6" fillId="0" borderId="13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4" xfId="0" applyFont="1" applyBorder="1" applyAlignment="1"/>
    <xf numFmtId="0" fontId="1" fillId="3" borderId="6" xfId="0" applyFont="1" applyFill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3" borderId="11" xfId="0" applyFont="1" applyFill="1" applyBorder="1" applyAlignment="1">
      <alignment wrapText="1"/>
    </xf>
    <xf numFmtId="165" fontId="7" fillId="0" borderId="7" xfId="0" applyNumberFormat="1" applyFont="1" applyFill="1" applyBorder="1" applyAlignment="1">
      <alignment horizontal="center" wrapText="1"/>
    </xf>
    <xf numFmtId="165" fontId="7" fillId="0" borderId="21" xfId="0" applyNumberFormat="1" applyFont="1" applyFill="1" applyBorder="1" applyAlignment="1">
      <alignment horizontal="center" wrapText="1"/>
    </xf>
    <xf numFmtId="165" fontId="7" fillId="0" borderId="26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165" fontId="1" fillId="0" borderId="13" xfId="0" applyNumberFormat="1" applyFont="1" applyFill="1" applyBorder="1" applyAlignment="1">
      <alignment horizontal="center" wrapText="1"/>
    </xf>
    <xf numFmtId="0" fontId="0" fillId="0" borderId="0" xfId="0" applyNumberFormat="1" applyFill="1"/>
    <xf numFmtId="1" fontId="3" fillId="0" borderId="6" xfId="0" applyNumberFormat="1" applyFont="1" applyFill="1" applyBorder="1" applyAlignment="1">
      <alignment horizontal="center"/>
    </xf>
    <xf numFmtId="165" fontId="2" fillId="0" borderId="8" xfId="0" applyNumberFormat="1" applyFont="1" applyFill="1" applyBorder="1" applyAlignment="1">
      <alignment horizontal="center" wrapText="1"/>
    </xf>
    <xf numFmtId="165" fontId="2" fillId="0" borderId="23" xfId="0" applyNumberFormat="1" applyFont="1" applyFill="1" applyBorder="1" applyAlignment="1">
      <alignment horizontal="center" wrapText="1"/>
    </xf>
    <xf numFmtId="165" fontId="8" fillId="0" borderId="22" xfId="0" applyNumberFormat="1" applyFont="1" applyFill="1" applyBorder="1" applyAlignment="1">
      <alignment horizontal="center" wrapText="1"/>
    </xf>
    <xf numFmtId="49" fontId="7" fillId="0" borderId="27" xfId="0" applyNumberFormat="1" applyFont="1" applyBorder="1" applyAlignment="1">
      <alignment horizontal="left" wrapText="1"/>
    </xf>
    <xf numFmtId="49" fontId="7" fillId="0" borderId="13" xfId="0" applyNumberFormat="1" applyFont="1" applyBorder="1" applyAlignment="1">
      <alignment horizontal="left" wrapText="1"/>
    </xf>
    <xf numFmtId="166" fontId="14" fillId="0" borderId="0" xfId="0" applyNumberFormat="1" applyFont="1" applyFill="1"/>
    <xf numFmtId="165" fontId="15" fillId="0" borderId="0" xfId="0" applyNumberFormat="1" applyFont="1" applyFill="1"/>
    <xf numFmtId="0" fontId="1" fillId="0" borderId="13" xfId="0" applyFont="1" applyBorder="1" applyAlignment="1">
      <alignment horizontal="left" wrapText="1"/>
    </xf>
    <xf numFmtId="0" fontId="6" fillId="0" borderId="13" xfId="0" applyFont="1" applyFill="1" applyBorder="1" applyAlignment="1">
      <alignment wrapText="1"/>
    </xf>
    <xf numFmtId="1" fontId="3" fillId="0" borderId="22" xfId="0" applyNumberFormat="1" applyFont="1" applyFill="1" applyBorder="1" applyAlignment="1">
      <alignment horizontal="center"/>
    </xf>
    <xf numFmtId="165" fontId="9" fillId="0" borderId="23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3" fillId="0" borderId="3" xfId="0" applyFont="1" applyBorder="1" applyAlignment="1">
      <alignment horizontal="right"/>
    </xf>
    <xf numFmtId="0" fontId="0" fillId="0" borderId="3" xfId="0" applyBorder="1" applyAlignmen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zoomScale="120" zoomScaleNormal="120" workbookViewId="0">
      <selection activeCell="F3" sqref="F3:I3"/>
    </sheetView>
  </sheetViews>
  <sheetFormatPr defaultRowHeight="12.75"/>
  <cols>
    <col min="1" max="1" width="4" customWidth="1"/>
    <col min="2" max="2" width="77.7109375" style="73" customWidth="1"/>
    <col min="3" max="3" width="5.42578125" style="4" customWidth="1"/>
    <col min="4" max="4" width="5.5703125" style="4" customWidth="1"/>
    <col min="5" max="5" width="15" style="97" customWidth="1"/>
    <col min="6" max="6" width="5.42578125" style="26" customWidth="1"/>
    <col min="7" max="7" width="18.7109375" style="41" customWidth="1"/>
    <col min="8" max="8" width="16.28515625" style="26" customWidth="1"/>
    <col min="9" max="9" width="17.42578125" style="26" customWidth="1"/>
    <col min="10" max="10" width="16.42578125" style="26" customWidth="1"/>
    <col min="11" max="11" width="18.7109375" style="26" customWidth="1"/>
    <col min="12" max="12" width="18.140625" style="26" customWidth="1"/>
  </cols>
  <sheetData>
    <row r="1" spans="1:12" ht="15.75">
      <c r="A1" s="177" t="s">
        <v>406</v>
      </c>
      <c r="B1" s="177"/>
      <c r="C1" s="177"/>
      <c r="D1" s="177"/>
      <c r="E1" s="177"/>
      <c r="F1" s="177"/>
      <c r="G1" s="177"/>
      <c r="H1" s="178"/>
    </row>
    <row r="2" spans="1:12" ht="3.6" customHeight="1">
      <c r="A2" s="177"/>
      <c r="B2" s="177"/>
      <c r="C2" s="177"/>
      <c r="D2" s="177"/>
      <c r="E2" s="177"/>
      <c r="F2" s="177"/>
      <c r="G2" s="177"/>
    </row>
    <row r="3" spans="1:12" ht="54" customHeight="1">
      <c r="A3" s="76"/>
      <c r="B3" s="50"/>
      <c r="C3" s="107"/>
      <c r="D3" s="107"/>
      <c r="E3" s="107"/>
      <c r="F3" s="184" t="s">
        <v>473</v>
      </c>
      <c r="G3" s="181"/>
      <c r="H3" s="181"/>
      <c r="I3" s="181"/>
    </row>
    <row r="4" spans="1:12" ht="4.5" customHeight="1">
      <c r="A4" s="179"/>
      <c r="B4" s="179"/>
      <c r="C4" s="179"/>
      <c r="D4" s="179"/>
      <c r="E4" s="179"/>
      <c r="F4" s="179"/>
      <c r="G4" s="179"/>
    </row>
    <row r="5" spans="1:12" ht="63.75" customHeight="1">
      <c r="A5" s="180" t="s">
        <v>449</v>
      </c>
      <c r="B5" s="180"/>
      <c r="C5" s="180"/>
      <c r="D5" s="180"/>
      <c r="E5" s="180"/>
      <c r="F5" s="180"/>
      <c r="G5" s="180"/>
      <c r="H5" s="181"/>
      <c r="I5" s="181"/>
      <c r="J5" s="169"/>
      <c r="K5" s="169"/>
      <c r="L5" s="169"/>
    </row>
    <row r="6" spans="1:12" ht="19.5" thickBot="1">
      <c r="A6" s="182" t="s">
        <v>91</v>
      </c>
      <c r="B6" s="182"/>
      <c r="C6" s="182"/>
      <c r="D6" s="182"/>
      <c r="E6" s="182"/>
      <c r="F6" s="182"/>
      <c r="G6" s="182"/>
      <c r="H6" s="183"/>
      <c r="J6" s="170"/>
      <c r="K6" s="170"/>
      <c r="L6" s="170"/>
    </row>
    <row r="7" spans="1:12" ht="49.5" customHeight="1" thickBot="1">
      <c r="A7" s="108" t="s">
        <v>0</v>
      </c>
      <c r="B7" s="109" t="s">
        <v>1</v>
      </c>
      <c r="C7" s="110" t="s">
        <v>2</v>
      </c>
      <c r="D7" s="110" t="s">
        <v>3</v>
      </c>
      <c r="E7" s="111" t="s">
        <v>4</v>
      </c>
      <c r="F7" s="109" t="s">
        <v>5</v>
      </c>
      <c r="G7" s="149">
        <v>2024</v>
      </c>
      <c r="H7" s="163">
        <v>2025</v>
      </c>
      <c r="I7" s="173">
        <v>2026</v>
      </c>
      <c r="J7" s="150"/>
      <c r="K7" s="150"/>
      <c r="L7" s="150"/>
    </row>
    <row r="8" spans="1:12" ht="23.45" customHeight="1" thickBot="1">
      <c r="A8" s="1"/>
      <c r="B8" s="51" t="s">
        <v>6</v>
      </c>
      <c r="C8" s="3"/>
      <c r="D8" s="3"/>
      <c r="E8" s="78"/>
      <c r="F8" s="79"/>
      <c r="G8" s="112">
        <f>G9+G77+G87+G139+G172+G266+G283+G316+G331+G337</f>
        <v>669511.95924999996</v>
      </c>
      <c r="H8" s="112">
        <f>H9+H77+H87+H139+H172+H266+H283+H316+H331+H337+H352</f>
        <v>571302.89746999997</v>
      </c>
      <c r="I8" s="137">
        <f>I9+I77+I87+I139+I172+I266+I283+I316+I331+I337+I352</f>
        <v>741620.1820700001</v>
      </c>
    </row>
    <row r="9" spans="1:12" ht="27" customHeight="1" thickBot="1">
      <c r="A9" s="18">
        <v>1</v>
      </c>
      <c r="B9" s="52" t="s">
        <v>7</v>
      </c>
      <c r="C9" s="9" t="s">
        <v>32</v>
      </c>
      <c r="D9" s="9"/>
      <c r="E9" s="80"/>
      <c r="F9" s="81"/>
      <c r="G9" s="112">
        <f>G15+G22+G30+G34+G46+G51+G56+G10</f>
        <v>46450</v>
      </c>
      <c r="H9" s="112">
        <f>H15+H22+H30+H34+H46+H51+H56+H10</f>
        <v>42535</v>
      </c>
      <c r="I9" s="137">
        <f>I15+I22+I30+I34+I46+I51+I56+I10</f>
        <v>42638</v>
      </c>
    </row>
    <row r="10" spans="1:12" ht="32.25" thickBot="1">
      <c r="A10" s="18"/>
      <c r="B10" s="53" t="s">
        <v>194</v>
      </c>
      <c r="C10" s="10" t="s">
        <v>32</v>
      </c>
      <c r="D10" s="10" t="s">
        <v>36</v>
      </c>
      <c r="E10" s="82"/>
      <c r="F10" s="32"/>
      <c r="G10" s="113">
        <f>G11</f>
        <v>2213</v>
      </c>
      <c r="H10" s="113">
        <f t="shared" ref="H10:I13" si="0">H11</f>
        <v>2213</v>
      </c>
      <c r="I10" s="138">
        <f t="shared" si="0"/>
        <v>2213</v>
      </c>
      <c r="J10" s="41"/>
      <c r="K10" s="41"/>
      <c r="L10" s="41"/>
    </row>
    <row r="11" spans="1:12" ht="32.25" thickBot="1">
      <c r="A11" s="18"/>
      <c r="B11" s="54" t="s">
        <v>387</v>
      </c>
      <c r="C11" s="10" t="s">
        <v>32</v>
      </c>
      <c r="D11" s="10" t="s">
        <v>36</v>
      </c>
      <c r="E11" s="83" t="s">
        <v>47</v>
      </c>
      <c r="F11" s="32"/>
      <c r="G11" s="113">
        <f>G12</f>
        <v>2213</v>
      </c>
      <c r="H11" s="113">
        <f t="shared" si="0"/>
        <v>2213</v>
      </c>
      <c r="I11" s="138">
        <f t="shared" si="0"/>
        <v>2213</v>
      </c>
    </row>
    <row r="12" spans="1:12" ht="32.25" thickBot="1">
      <c r="A12" s="18"/>
      <c r="B12" s="38" t="s">
        <v>97</v>
      </c>
      <c r="C12" s="10" t="s">
        <v>32</v>
      </c>
      <c r="D12" s="10" t="s">
        <v>36</v>
      </c>
      <c r="E12" s="83" t="s">
        <v>435</v>
      </c>
      <c r="F12" s="34"/>
      <c r="G12" s="113">
        <f>G13</f>
        <v>2213</v>
      </c>
      <c r="H12" s="113">
        <f t="shared" si="0"/>
        <v>2213</v>
      </c>
      <c r="I12" s="138">
        <f t="shared" si="0"/>
        <v>2213</v>
      </c>
    </row>
    <row r="13" spans="1:12" ht="32.25" thickBot="1">
      <c r="A13" s="18"/>
      <c r="B13" s="56" t="s">
        <v>304</v>
      </c>
      <c r="C13" s="10" t="s">
        <v>32</v>
      </c>
      <c r="D13" s="10" t="s">
        <v>36</v>
      </c>
      <c r="E13" s="83" t="s">
        <v>436</v>
      </c>
      <c r="F13" s="33"/>
      <c r="G13" s="113">
        <f>G14</f>
        <v>2213</v>
      </c>
      <c r="H13" s="113">
        <f t="shared" si="0"/>
        <v>2213</v>
      </c>
      <c r="I13" s="138">
        <f t="shared" si="0"/>
        <v>2213</v>
      </c>
    </row>
    <row r="14" spans="1:12" ht="79.5" thickBot="1">
      <c r="A14" s="18"/>
      <c r="B14" s="56" t="s">
        <v>277</v>
      </c>
      <c r="C14" s="10" t="s">
        <v>32</v>
      </c>
      <c r="D14" s="10" t="s">
        <v>36</v>
      </c>
      <c r="E14" s="83" t="s">
        <v>437</v>
      </c>
      <c r="F14" s="34">
        <v>100</v>
      </c>
      <c r="G14" s="113">
        <v>2213</v>
      </c>
      <c r="H14" s="113">
        <v>2213</v>
      </c>
      <c r="I14" s="138">
        <v>2213</v>
      </c>
    </row>
    <row r="15" spans="1:12" ht="48" thickBot="1">
      <c r="A15" s="1"/>
      <c r="B15" s="57" t="s">
        <v>8</v>
      </c>
      <c r="C15" s="10" t="s">
        <v>32</v>
      </c>
      <c r="D15" s="10" t="s">
        <v>33</v>
      </c>
      <c r="E15" s="84"/>
      <c r="F15" s="32"/>
      <c r="G15" s="113">
        <f>G16</f>
        <v>730</v>
      </c>
      <c r="H15" s="113">
        <f t="shared" ref="H15:I17" si="1">H16</f>
        <v>730</v>
      </c>
      <c r="I15" s="138">
        <f t="shared" si="1"/>
        <v>730</v>
      </c>
    </row>
    <row r="16" spans="1:12" ht="32.25" thickBot="1">
      <c r="A16" s="8"/>
      <c r="B16" s="28" t="s">
        <v>95</v>
      </c>
      <c r="C16" s="7" t="s">
        <v>32</v>
      </c>
      <c r="D16" s="7" t="s">
        <v>33</v>
      </c>
      <c r="E16" s="23">
        <v>10</v>
      </c>
      <c r="F16" s="32"/>
      <c r="G16" s="114">
        <f>G17</f>
        <v>730</v>
      </c>
      <c r="H16" s="114">
        <f t="shared" si="1"/>
        <v>730</v>
      </c>
      <c r="I16" s="139">
        <f t="shared" si="1"/>
        <v>730</v>
      </c>
    </row>
    <row r="17" spans="1:9" ht="32.25" thickBot="1">
      <c r="A17" s="1"/>
      <c r="B17" s="28" t="s">
        <v>96</v>
      </c>
      <c r="C17" s="7" t="s">
        <v>32</v>
      </c>
      <c r="D17" s="7" t="s">
        <v>33</v>
      </c>
      <c r="E17" s="23" t="s">
        <v>438</v>
      </c>
      <c r="F17" s="32"/>
      <c r="G17" s="114">
        <f>G18</f>
        <v>730</v>
      </c>
      <c r="H17" s="114">
        <f t="shared" si="1"/>
        <v>730</v>
      </c>
      <c r="I17" s="139">
        <f t="shared" si="1"/>
        <v>730</v>
      </c>
    </row>
    <row r="18" spans="1:9" ht="32.25" thickBot="1">
      <c r="A18" s="1"/>
      <c r="B18" s="27" t="s">
        <v>306</v>
      </c>
      <c r="C18" s="7" t="s">
        <v>32</v>
      </c>
      <c r="D18" s="7" t="s">
        <v>33</v>
      </c>
      <c r="E18" s="23" t="s">
        <v>439</v>
      </c>
      <c r="F18" s="32"/>
      <c r="G18" s="114">
        <f>G19+G20+G21</f>
        <v>730</v>
      </c>
      <c r="H18" s="114">
        <f t="shared" ref="H18:I18" si="2">H19+H20+H21</f>
        <v>730</v>
      </c>
      <c r="I18" s="139">
        <f t="shared" si="2"/>
        <v>730</v>
      </c>
    </row>
    <row r="19" spans="1:9" ht="89.25" customHeight="1" thickBot="1">
      <c r="A19" s="1"/>
      <c r="B19" s="34" t="s">
        <v>309</v>
      </c>
      <c r="C19" s="7" t="s">
        <v>32</v>
      </c>
      <c r="D19" s="7" t="s">
        <v>33</v>
      </c>
      <c r="E19" s="11" t="s">
        <v>440</v>
      </c>
      <c r="F19" s="12">
        <v>100</v>
      </c>
      <c r="G19" s="115">
        <v>660</v>
      </c>
      <c r="H19" s="115">
        <v>660</v>
      </c>
      <c r="I19" s="140">
        <v>660</v>
      </c>
    </row>
    <row r="20" spans="1:9" ht="60.75" customHeight="1" thickBot="1">
      <c r="A20" s="1"/>
      <c r="B20" s="56" t="s">
        <v>307</v>
      </c>
      <c r="C20" s="7" t="s">
        <v>32</v>
      </c>
      <c r="D20" s="7" t="s">
        <v>33</v>
      </c>
      <c r="E20" s="11" t="s">
        <v>440</v>
      </c>
      <c r="F20" s="12">
        <v>200</v>
      </c>
      <c r="G20" s="115">
        <v>70</v>
      </c>
      <c r="H20" s="115">
        <v>70</v>
      </c>
      <c r="I20" s="140">
        <v>70</v>
      </c>
    </row>
    <row r="21" spans="1:9" ht="30.75" hidden="1" customHeight="1" thickBot="1">
      <c r="A21" s="1"/>
      <c r="B21" s="56" t="s">
        <v>308</v>
      </c>
      <c r="C21" s="7" t="s">
        <v>32</v>
      </c>
      <c r="D21" s="7" t="s">
        <v>33</v>
      </c>
      <c r="E21" s="11" t="s">
        <v>398</v>
      </c>
      <c r="F21" s="12">
        <v>800</v>
      </c>
      <c r="G21" s="115">
        <v>0</v>
      </c>
      <c r="H21" s="115"/>
      <c r="I21" s="140"/>
    </row>
    <row r="22" spans="1:9" ht="48" thickBot="1">
      <c r="A22" s="1"/>
      <c r="B22" s="48" t="s">
        <v>9</v>
      </c>
      <c r="C22" s="10" t="s">
        <v>32</v>
      </c>
      <c r="D22" s="10" t="s">
        <v>34</v>
      </c>
      <c r="E22" s="39"/>
      <c r="F22" s="32"/>
      <c r="G22" s="113">
        <f>G23</f>
        <v>24156</v>
      </c>
      <c r="H22" s="113">
        <f t="shared" ref="H22:I24" si="3">H23</f>
        <v>24156</v>
      </c>
      <c r="I22" s="138">
        <f t="shared" si="3"/>
        <v>24156</v>
      </c>
    </row>
    <row r="23" spans="1:9" ht="39.75" customHeight="1" thickBot="1">
      <c r="A23" s="1"/>
      <c r="B23" s="54" t="s">
        <v>387</v>
      </c>
      <c r="C23" s="10" t="s">
        <v>32</v>
      </c>
      <c r="D23" s="10" t="s">
        <v>34</v>
      </c>
      <c r="E23" s="39" t="s">
        <v>47</v>
      </c>
      <c r="F23" s="32"/>
      <c r="G23" s="113">
        <f>G24</f>
        <v>24156</v>
      </c>
      <c r="H23" s="113">
        <f t="shared" si="3"/>
        <v>24156</v>
      </c>
      <c r="I23" s="138">
        <f t="shared" si="3"/>
        <v>24156</v>
      </c>
    </row>
    <row r="24" spans="1:9" ht="36.75" customHeight="1" thickBot="1">
      <c r="A24" s="1"/>
      <c r="B24" s="38" t="s">
        <v>97</v>
      </c>
      <c r="C24" s="10" t="s">
        <v>32</v>
      </c>
      <c r="D24" s="10" t="s">
        <v>34</v>
      </c>
      <c r="E24" s="39" t="s">
        <v>435</v>
      </c>
      <c r="F24" s="32"/>
      <c r="G24" s="113">
        <f>G25</f>
        <v>24156</v>
      </c>
      <c r="H24" s="113">
        <f t="shared" si="3"/>
        <v>24156</v>
      </c>
      <c r="I24" s="138">
        <f t="shared" si="3"/>
        <v>24156</v>
      </c>
    </row>
    <row r="25" spans="1:9" ht="32.25" thickBot="1">
      <c r="A25" s="1"/>
      <c r="B25" s="56" t="s">
        <v>304</v>
      </c>
      <c r="C25" s="10" t="s">
        <v>32</v>
      </c>
      <c r="D25" s="10" t="s">
        <v>34</v>
      </c>
      <c r="E25" s="39" t="s">
        <v>441</v>
      </c>
      <c r="F25" s="32"/>
      <c r="G25" s="113">
        <f>G26+G27+G28</f>
        <v>24156</v>
      </c>
      <c r="H25" s="113">
        <f t="shared" ref="H25:I25" si="4">H26+H27+H28</f>
        <v>24156</v>
      </c>
      <c r="I25" s="138">
        <f t="shared" si="4"/>
        <v>24156</v>
      </c>
    </row>
    <row r="26" spans="1:9" ht="79.5" thickBot="1">
      <c r="A26" s="17"/>
      <c r="B26" s="56" t="s">
        <v>310</v>
      </c>
      <c r="C26" s="15" t="s">
        <v>32</v>
      </c>
      <c r="D26" s="15" t="s">
        <v>34</v>
      </c>
      <c r="E26" s="16" t="s">
        <v>442</v>
      </c>
      <c r="F26" s="12">
        <v>100</v>
      </c>
      <c r="G26" s="115">
        <v>22671</v>
      </c>
      <c r="H26" s="115">
        <v>22671</v>
      </c>
      <c r="I26" s="140">
        <v>22671</v>
      </c>
    </row>
    <row r="27" spans="1:9" ht="48" thickBot="1">
      <c r="A27" s="1"/>
      <c r="B27" s="56" t="s">
        <v>311</v>
      </c>
      <c r="C27" s="7" t="s">
        <v>32</v>
      </c>
      <c r="D27" s="7" t="s">
        <v>34</v>
      </c>
      <c r="E27" s="6" t="s">
        <v>442</v>
      </c>
      <c r="F27" s="12">
        <v>200</v>
      </c>
      <c r="G27" s="115">
        <v>1305</v>
      </c>
      <c r="H27" s="115">
        <v>1305</v>
      </c>
      <c r="I27" s="140">
        <v>1305</v>
      </c>
    </row>
    <row r="28" spans="1:9" ht="32.25" thickBot="1">
      <c r="A28" s="1"/>
      <c r="B28" s="56" t="s">
        <v>312</v>
      </c>
      <c r="C28" s="167" t="s">
        <v>32</v>
      </c>
      <c r="D28" s="7" t="s">
        <v>34</v>
      </c>
      <c r="E28" s="6" t="s">
        <v>442</v>
      </c>
      <c r="F28" s="12">
        <v>800</v>
      </c>
      <c r="G28" s="115">
        <v>180</v>
      </c>
      <c r="H28" s="115">
        <v>180</v>
      </c>
      <c r="I28" s="140">
        <v>180</v>
      </c>
    </row>
    <row r="29" spans="1:9" ht="22.15" customHeight="1" thickBot="1">
      <c r="A29" s="1"/>
      <c r="B29" s="106" t="s">
        <v>404</v>
      </c>
      <c r="C29" s="168" t="s">
        <v>32</v>
      </c>
      <c r="D29" s="7" t="s">
        <v>40</v>
      </c>
      <c r="E29" s="6"/>
      <c r="F29" s="12"/>
      <c r="G29" s="113">
        <f t="shared" ref="G29:I32" si="5">G30</f>
        <v>51</v>
      </c>
      <c r="H29" s="113">
        <f t="shared" si="5"/>
        <v>8</v>
      </c>
      <c r="I29" s="138">
        <f t="shared" si="5"/>
        <v>9</v>
      </c>
    </row>
    <row r="30" spans="1:9" ht="32.25" thickBot="1">
      <c r="A30" s="1"/>
      <c r="B30" s="54" t="s">
        <v>387</v>
      </c>
      <c r="C30" s="10" t="s">
        <v>32</v>
      </c>
      <c r="D30" s="10" t="s">
        <v>40</v>
      </c>
      <c r="E30" s="39" t="s">
        <v>47</v>
      </c>
      <c r="F30" s="34"/>
      <c r="G30" s="114">
        <f>G31</f>
        <v>51</v>
      </c>
      <c r="H30" s="114">
        <f t="shared" si="5"/>
        <v>8</v>
      </c>
      <c r="I30" s="139">
        <f t="shared" si="5"/>
        <v>9</v>
      </c>
    </row>
    <row r="31" spans="1:9" ht="32.25" thickBot="1">
      <c r="A31" s="1"/>
      <c r="B31" s="56" t="s">
        <v>385</v>
      </c>
      <c r="C31" s="10" t="s">
        <v>32</v>
      </c>
      <c r="D31" s="10" t="s">
        <v>40</v>
      </c>
      <c r="E31" s="39" t="s">
        <v>197</v>
      </c>
      <c r="F31" s="34"/>
      <c r="G31" s="114">
        <f>G32</f>
        <v>51</v>
      </c>
      <c r="H31" s="114">
        <f t="shared" si="5"/>
        <v>8</v>
      </c>
      <c r="I31" s="139">
        <f t="shared" si="5"/>
        <v>9</v>
      </c>
    </row>
    <row r="32" spans="1:9" ht="32.25" thickBot="1">
      <c r="A32" s="1"/>
      <c r="B32" s="56" t="s">
        <v>386</v>
      </c>
      <c r="C32" s="10" t="s">
        <v>32</v>
      </c>
      <c r="D32" s="10" t="s">
        <v>40</v>
      </c>
      <c r="E32" s="39" t="s">
        <v>305</v>
      </c>
      <c r="F32" s="34"/>
      <c r="G32" s="114">
        <f>G33</f>
        <v>51</v>
      </c>
      <c r="H32" s="114">
        <f t="shared" si="5"/>
        <v>8</v>
      </c>
      <c r="I32" s="139">
        <f t="shared" si="5"/>
        <v>9</v>
      </c>
    </row>
    <row r="33" spans="1:13" ht="63.75" thickBot="1">
      <c r="A33" s="1"/>
      <c r="B33" s="156" t="s">
        <v>405</v>
      </c>
      <c r="C33" s="10" t="s">
        <v>32</v>
      </c>
      <c r="D33" s="10" t="s">
        <v>40</v>
      </c>
      <c r="E33" s="39" t="s">
        <v>443</v>
      </c>
      <c r="F33" s="34">
        <v>200</v>
      </c>
      <c r="G33" s="113">
        <v>51</v>
      </c>
      <c r="H33" s="113">
        <v>8</v>
      </c>
      <c r="I33" s="138">
        <v>9</v>
      </c>
    </row>
    <row r="34" spans="1:13" ht="32.25" thickBot="1">
      <c r="A34" s="8"/>
      <c r="B34" s="151" t="s">
        <v>23</v>
      </c>
      <c r="C34" s="10" t="s">
        <v>32</v>
      </c>
      <c r="D34" s="10" t="s">
        <v>39</v>
      </c>
      <c r="E34" s="80"/>
      <c r="F34" s="34"/>
      <c r="G34" s="114">
        <f>G40+G35</f>
        <v>12604</v>
      </c>
      <c r="H34" s="114">
        <f t="shared" ref="H34:I34" si="6">H40+H35</f>
        <v>12604</v>
      </c>
      <c r="I34" s="141">
        <f t="shared" si="6"/>
        <v>12604</v>
      </c>
    </row>
    <row r="35" spans="1:13" ht="32.25" thickBot="1">
      <c r="A35" s="8"/>
      <c r="B35" s="102" t="s">
        <v>95</v>
      </c>
      <c r="C35" s="152" t="s">
        <v>32</v>
      </c>
      <c r="D35" s="152" t="s">
        <v>39</v>
      </c>
      <c r="E35" s="39" t="s">
        <v>47</v>
      </c>
      <c r="F35" s="153"/>
      <c r="G35" s="115">
        <f>G36</f>
        <v>972</v>
      </c>
      <c r="H35" s="115">
        <f t="shared" ref="H35:I36" si="7">H36</f>
        <v>972</v>
      </c>
      <c r="I35" s="140">
        <f t="shared" si="7"/>
        <v>972</v>
      </c>
    </row>
    <row r="36" spans="1:13" ht="32.25" thickBot="1">
      <c r="A36" s="8"/>
      <c r="B36" s="154" t="s">
        <v>407</v>
      </c>
      <c r="C36" s="152" t="s">
        <v>32</v>
      </c>
      <c r="D36" s="152" t="s">
        <v>39</v>
      </c>
      <c r="E36" s="39" t="s">
        <v>408</v>
      </c>
      <c r="F36" s="153"/>
      <c r="G36" s="115">
        <f>G37</f>
        <v>972</v>
      </c>
      <c r="H36" s="115">
        <f t="shared" si="7"/>
        <v>972</v>
      </c>
      <c r="I36" s="140">
        <f t="shared" si="7"/>
        <v>972</v>
      </c>
    </row>
    <row r="37" spans="1:13" ht="32.25" thickBot="1">
      <c r="A37" s="8"/>
      <c r="B37" s="102" t="s">
        <v>409</v>
      </c>
      <c r="C37" s="152" t="s">
        <v>32</v>
      </c>
      <c r="D37" s="152" t="s">
        <v>39</v>
      </c>
      <c r="E37" s="39" t="s">
        <v>410</v>
      </c>
      <c r="F37" s="153"/>
      <c r="G37" s="115">
        <f>G38+G39</f>
        <v>972</v>
      </c>
      <c r="H37" s="115">
        <f t="shared" ref="H37:I37" si="8">H38+H39</f>
        <v>972</v>
      </c>
      <c r="I37" s="140">
        <f t="shared" si="8"/>
        <v>972</v>
      </c>
    </row>
    <row r="38" spans="1:13" ht="81" customHeight="1" thickBot="1">
      <c r="A38" s="8"/>
      <c r="B38" s="102" t="s">
        <v>411</v>
      </c>
      <c r="C38" s="152" t="s">
        <v>32</v>
      </c>
      <c r="D38" s="152" t="s">
        <v>39</v>
      </c>
      <c r="E38" s="39" t="s">
        <v>412</v>
      </c>
      <c r="F38" s="153">
        <v>100</v>
      </c>
      <c r="G38" s="115">
        <v>944</v>
      </c>
      <c r="H38" s="115">
        <v>944</v>
      </c>
      <c r="I38" s="140">
        <v>944</v>
      </c>
    </row>
    <row r="39" spans="1:13" ht="48" thickBot="1">
      <c r="A39" s="8"/>
      <c r="B39" s="155" t="s">
        <v>413</v>
      </c>
      <c r="C39" s="152" t="s">
        <v>32</v>
      </c>
      <c r="D39" s="152" t="s">
        <v>39</v>
      </c>
      <c r="E39" s="39" t="s">
        <v>412</v>
      </c>
      <c r="F39" s="153">
        <v>200</v>
      </c>
      <c r="G39" s="115">
        <v>28</v>
      </c>
      <c r="H39" s="115">
        <v>28</v>
      </c>
      <c r="I39" s="140">
        <v>28</v>
      </c>
    </row>
    <row r="40" spans="1:13" ht="63.75" thickBot="1">
      <c r="A40" s="1"/>
      <c r="B40" s="59" t="s">
        <v>199</v>
      </c>
      <c r="C40" s="10" t="s">
        <v>32</v>
      </c>
      <c r="D40" s="10" t="s">
        <v>39</v>
      </c>
      <c r="E40" s="39" t="s">
        <v>42</v>
      </c>
      <c r="F40" s="34"/>
      <c r="G40" s="114">
        <f>G41</f>
        <v>11632</v>
      </c>
      <c r="H40" s="114">
        <f t="shared" ref="H40:I41" si="9">H41</f>
        <v>11632</v>
      </c>
      <c r="I40" s="139">
        <f t="shared" si="9"/>
        <v>11632</v>
      </c>
      <c r="J40" s="41"/>
      <c r="K40" s="41"/>
      <c r="L40" s="41"/>
      <c r="M40" s="41"/>
    </row>
    <row r="41" spans="1:13" ht="16.5" thickBot="1">
      <c r="A41" s="1"/>
      <c r="B41" s="28" t="s">
        <v>98</v>
      </c>
      <c r="C41" s="10" t="s">
        <v>32</v>
      </c>
      <c r="D41" s="10" t="s">
        <v>39</v>
      </c>
      <c r="E41" s="39" t="s">
        <v>92</v>
      </c>
      <c r="F41" s="34"/>
      <c r="G41" s="114">
        <f>G42</f>
        <v>11632</v>
      </c>
      <c r="H41" s="114">
        <f t="shared" si="9"/>
        <v>11632</v>
      </c>
      <c r="I41" s="139">
        <f t="shared" si="9"/>
        <v>11632</v>
      </c>
    </row>
    <row r="42" spans="1:13" ht="32.25" thickBot="1">
      <c r="A42" s="1"/>
      <c r="B42" s="56" t="s">
        <v>313</v>
      </c>
      <c r="C42" s="10" t="s">
        <v>32</v>
      </c>
      <c r="D42" s="10" t="s">
        <v>39</v>
      </c>
      <c r="E42" s="39" t="s">
        <v>314</v>
      </c>
      <c r="F42" s="34"/>
      <c r="G42" s="114">
        <f>G43+G44+G45</f>
        <v>11632</v>
      </c>
      <c r="H42" s="114">
        <f t="shared" ref="H42:I42" si="10">H43+H44+H45</f>
        <v>11632</v>
      </c>
      <c r="I42" s="139">
        <f t="shared" si="10"/>
        <v>11632</v>
      </c>
    </row>
    <row r="43" spans="1:13" ht="79.5" thickBot="1">
      <c r="A43" s="1"/>
      <c r="B43" s="56" t="s">
        <v>315</v>
      </c>
      <c r="C43" s="7" t="s">
        <v>32</v>
      </c>
      <c r="D43" s="7" t="s">
        <v>39</v>
      </c>
      <c r="E43" s="6" t="s">
        <v>206</v>
      </c>
      <c r="F43" s="13">
        <v>100</v>
      </c>
      <c r="G43" s="114">
        <v>9223</v>
      </c>
      <c r="H43" s="114">
        <v>9223</v>
      </c>
      <c r="I43" s="139">
        <v>9223</v>
      </c>
    </row>
    <row r="44" spans="1:13" ht="48" thickBot="1">
      <c r="A44" s="1"/>
      <c r="B44" s="56" t="s">
        <v>316</v>
      </c>
      <c r="C44" s="7" t="s">
        <v>32</v>
      </c>
      <c r="D44" s="7" t="s">
        <v>39</v>
      </c>
      <c r="E44" s="6" t="s">
        <v>206</v>
      </c>
      <c r="F44" s="13">
        <v>200</v>
      </c>
      <c r="G44" s="116">
        <v>2406</v>
      </c>
      <c r="H44" s="116">
        <v>2406</v>
      </c>
      <c r="I44" s="141">
        <v>2406</v>
      </c>
    </row>
    <row r="45" spans="1:13" ht="32.25" thickBot="1">
      <c r="A45" s="1"/>
      <c r="B45" s="56" t="s">
        <v>317</v>
      </c>
      <c r="C45" s="7" t="s">
        <v>32</v>
      </c>
      <c r="D45" s="7" t="s">
        <v>39</v>
      </c>
      <c r="E45" s="6" t="s">
        <v>206</v>
      </c>
      <c r="F45" s="13">
        <v>800</v>
      </c>
      <c r="G45" s="116">
        <v>3</v>
      </c>
      <c r="H45" s="116">
        <v>3</v>
      </c>
      <c r="I45" s="141">
        <v>3</v>
      </c>
    </row>
    <row r="46" spans="1:13" ht="16.5" hidden="1" thickBot="1">
      <c r="A46" s="8"/>
      <c r="B46" s="60" t="s">
        <v>178</v>
      </c>
      <c r="C46" s="7" t="s">
        <v>32</v>
      </c>
      <c r="D46" s="7" t="s">
        <v>38</v>
      </c>
      <c r="E46" s="23"/>
      <c r="F46" s="34"/>
      <c r="G46" s="114">
        <f>G47</f>
        <v>0</v>
      </c>
      <c r="H46" s="114">
        <f t="shared" ref="H46:I49" si="11">H47</f>
        <v>0</v>
      </c>
      <c r="I46" s="139">
        <f t="shared" si="11"/>
        <v>0</v>
      </c>
    </row>
    <row r="47" spans="1:13" ht="32.25" hidden="1" thickBot="1">
      <c r="A47" s="1"/>
      <c r="B47" s="28" t="s">
        <v>95</v>
      </c>
      <c r="C47" s="7" t="s">
        <v>32</v>
      </c>
      <c r="D47" s="7" t="s">
        <v>38</v>
      </c>
      <c r="E47" s="23">
        <v>10</v>
      </c>
      <c r="F47" s="34"/>
      <c r="G47" s="114">
        <f>G48</f>
        <v>0</v>
      </c>
      <c r="H47" s="114">
        <f t="shared" si="11"/>
        <v>0</v>
      </c>
      <c r="I47" s="139">
        <f t="shared" si="11"/>
        <v>0</v>
      </c>
    </row>
    <row r="48" spans="1:13" ht="32.25" hidden="1" thickBot="1">
      <c r="A48" s="1"/>
      <c r="B48" s="28" t="s">
        <v>242</v>
      </c>
      <c r="C48" s="7" t="s">
        <v>32</v>
      </c>
      <c r="D48" s="7" t="s">
        <v>38</v>
      </c>
      <c r="E48" s="39" t="s">
        <v>241</v>
      </c>
      <c r="F48" s="34"/>
      <c r="G48" s="114">
        <f>G49</f>
        <v>0</v>
      </c>
      <c r="H48" s="114">
        <f t="shared" si="11"/>
        <v>0</v>
      </c>
      <c r="I48" s="139">
        <f t="shared" si="11"/>
        <v>0</v>
      </c>
    </row>
    <row r="49" spans="1:12" ht="32.25" hidden="1" thickBot="1">
      <c r="A49" s="1"/>
      <c r="B49" s="27" t="s">
        <v>179</v>
      </c>
      <c r="C49" s="7" t="s">
        <v>32</v>
      </c>
      <c r="D49" s="7" t="s">
        <v>38</v>
      </c>
      <c r="E49" s="23" t="s">
        <v>240</v>
      </c>
      <c r="F49" s="34"/>
      <c r="G49" s="114">
        <f>G50</f>
        <v>0</v>
      </c>
      <c r="H49" s="114">
        <f t="shared" si="11"/>
        <v>0</v>
      </c>
      <c r="I49" s="139">
        <f t="shared" si="11"/>
        <v>0</v>
      </c>
    </row>
    <row r="50" spans="1:12" ht="79.5" hidden="1" thickBot="1">
      <c r="A50" s="1"/>
      <c r="B50" s="59" t="s">
        <v>243</v>
      </c>
      <c r="C50" s="7" t="s">
        <v>32</v>
      </c>
      <c r="D50" s="7" t="s">
        <v>38</v>
      </c>
      <c r="E50" s="23" t="s">
        <v>239</v>
      </c>
      <c r="F50" s="34">
        <v>200</v>
      </c>
      <c r="G50" s="114"/>
      <c r="H50" s="114"/>
      <c r="I50" s="139"/>
    </row>
    <row r="51" spans="1:12" ht="28.15" customHeight="1" thickBot="1">
      <c r="A51" s="8"/>
      <c r="B51" s="61" t="s">
        <v>24</v>
      </c>
      <c r="C51" s="10" t="s">
        <v>32</v>
      </c>
      <c r="D51" s="10">
        <v>11</v>
      </c>
      <c r="E51" s="39"/>
      <c r="F51" s="34"/>
      <c r="G51" s="114">
        <f>G52</f>
        <v>100</v>
      </c>
      <c r="H51" s="114">
        <f t="shared" ref="H51:I52" si="12">H52</f>
        <v>100</v>
      </c>
      <c r="I51" s="139">
        <f t="shared" si="12"/>
        <v>100</v>
      </c>
    </row>
    <row r="52" spans="1:12" ht="65.25" customHeight="1" thickBot="1">
      <c r="A52" s="1"/>
      <c r="B52" s="59" t="s">
        <v>199</v>
      </c>
      <c r="C52" s="10" t="s">
        <v>32</v>
      </c>
      <c r="D52" s="10" t="s">
        <v>42</v>
      </c>
      <c r="E52" s="39" t="s">
        <v>42</v>
      </c>
      <c r="F52" s="34"/>
      <c r="G52" s="114">
        <f>G53</f>
        <v>100</v>
      </c>
      <c r="H52" s="114">
        <f t="shared" si="12"/>
        <v>100</v>
      </c>
      <c r="I52" s="139">
        <f t="shared" si="12"/>
        <v>100</v>
      </c>
    </row>
    <row r="53" spans="1:12" ht="16.5" thickBot="1">
      <c r="A53" s="1"/>
      <c r="B53" s="28" t="s">
        <v>99</v>
      </c>
      <c r="C53" s="10" t="s">
        <v>32</v>
      </c>
      <c r="D53" s="10" t="s">
        <v>42</v>
      </c>
      <c r="E53" s="39" t="s">
        <v>50</v>
      </c>
      <c r="F53" s="34"/>
      <c r="G53" s="114">
        <f>G55</f>
        <v>100</v>
      </c>
      <c r="H53" s="114">
        <f t="shared" ref="H53:I53" si="13">H55</f>
        <v>100</v>
      </c>
      <c r="I53" s="139">
        <f t="shared" si="13"/>
        <v>100</v>
      </c>
    </row>
    <row r="54" spans="1:12" ht="32.25" thickBot="1">
      <c r="A54" s="1"/>
      <c r="B54" s="27" t="s">
        <v>100</v>
      </c>
      <c r="C54" s="10" t="s">
        <v>32</v>
      </c>
      <c r="D54" s="10" t="s">
        <v>42</v>
      </c>
      <c r="E54" s="39" t="s">
        <v>101</v>
      </c>
      <c r="F54" s="34"/>
      <c r="G54" s="116">
        <f>G55</f>
        <v>100</v>
      </c>
      <c r="H54" s="116">
        <f t="shared" ref="H54:I54" si="14">H55</f>
        <v>100</v>
      </c>
      <c r="I54" s="141">
        <f t="shared" si="14"/>
        <v>100</v>
      </c>
    </row>
    <row r="55" spans="1:12" ht="32.25" thickBot="1">
      <c r="A55" s="1"/>
      <c r="B55" s="56" t="s">
        <v>79</v>
      </c>
      <c r="C55" s="10" t="s">
        <v>32</v>
      </c>
      <c r="D55" s="10">
        <v>11</v>
      </c>
      <c r="E55" s="23" t="s">
        <v>144</v>
      </c>
      <c r="F55" s="34">
        <v>800</v>
      </c>
      <c r="G55" s="114">
        <v>100</v>
      </c>
      <c r="H55" s="114">
        <v>100</v>
      </c>
      <c r="I55" s="139">
        <v>100</v>
      </c>
    </row>
    <row r="56" spans="1:12" ht="29.45" customHeight="1" thickBot="1">
      <c r="A56" s="1"/>
      <c r="B56" s="48" t="s">
        <v>45</v>
      </c>
      <c r="C56" s="10" t="s">
        <v>32</v>
      </c>
      <c r="D56" s="10">
        <v>13</v>
      </c>
      <c r="E56" s="39"/>
      <c r="F56" s="34"/>
      <c r="G56" s="113">
        <f>G57+G62</f>
        <v>6596</v>
      </c>
      <c r="H56" s="113">
        <f t="shared" ref="H56:I56" si="15">H57+H62</f>
        <v>2724</v>
      </c>
      <c r="I56" s="138">
        <f t="shared" si="15"/>
        <v>2826</v>
      </c>
    </row>
    <row r="57" spans="1:12" ht="32.25" thickBot="1">
      <c r="A57" s="1"/>
      <c r="B57" s="38" t="s">
        <v>117</v>
      </c>
      <c r="C57" s="10" t="s">
        <v>32</v>
      </c>
      <c r="D57" s="10" t="s">
        <v>41</v>
      </c>
      <c r="E57" s="39" t="s">
        <v>32</v>
      </c>
      <c r="F57" s="34"/>
      <c r="G57" s="113">
        <f>G58</f>
        <v>1120</v>
      </c>
      <c r="H57" s="113">
        <f t="shared" ref="H57:I58" si="16">H58</f>
        <v>1131</v>
      </c>
      <c r="I57" s="138">
        <f t="shared" si="16"/>
        <v>1175</v>
      </c>
      <c r="J57" s="41"/>
      <c r="K57" s="41"/>
      <c r="L57" s="41"/>
    </row>
    <row r="58" spans="1:12" ht="16.5" thickBot="1">
      <c r="A58" s="1"/>
      <c r="B58" s="56" t="s">
        <v>98</v>
      </c>
      <c r="C58" s="10" t="s">
        <v>32</v>
      </c>
      <c r="D58" s="10" t="s">
        <v>41</v>
      </c>
      <c r="E58" s="39" t="s">
        <v>55</v>
      </c>
      <c r="F58" s="34"/>
      <c r="G58" s="113">
        <f>G59</f>
        <v>1120</v>
      </c>
      <c r="H58" s="113">
        <f t="shared" si="16"/>
        <v>1131</v>
      </c>
      <c r="I58" s="138">
        <f t="shared" si="16"/>
        <v>1175</v>
      </c>
    </row>
    <row r="59" spans="1:12" ht="32.25" thickBot="1">
      <c r="A59" s="1"/>
      <c r="B59" s="56" t="s">
        <v>318</v>
      </c>
      <c r="C59" s="10" t="s">
        <v>32</v>
      </c>
      <c r="D59" s="10" t="s">
        <v>41</v>
      </c>
      <c r="E59" s="39" t="s">
        <v>142</v>
      </c>
      <c r="F59" s="34"/>
      <c r="G59" s="113">
        <f>G60+G61</f>
        <v>1120</v>
      </c>
      <c r="H59" s="113">
        <f t="shared" ref="H59:I59" si="17">H60+H61</f>
        <v>1131</v>
      </c>
      <c r="I59" s="138">
        <f t="shared" si="17"/>
        <v>1175</v>
      </c>
    </row>
    <row r="60" spans="1:12" ht="79.5" thickBot="1">
      <c r="A60" s="17"/>
      <c r="B60" s="34" t="s">
        <v>319</v>
      </c>
      <c r="C60" s="36" t="s">
        <v>32</v>
      </c>
      <c r="D60" s="36" t="s">
        <v>41</v>
      </c>
      <c r="E60" s="85" t="s">
        <v>192</v>
      </c>
      <c r="F60" s="34">
        <v>100</v>
      </c>
      <c r="G60" s="114">
        <v>1120</v>
      </c>
      <c r="H60" s="114">
        <v>1131</v>
      </c>
      <c r="I60" s="139">
        <v>1175</v>
      </c>
    </row>
    <row r="61" spans="1:12" ht="39" hidden="1" customHeight="1" thickBot="1">
      <c r="A61" s="1"/>
      <c r="B61" s="34" t="s">
        <v>320</v>
      </c>
      <c r="C61" s="10" t="s">
        <v>32</v>
      </c>
      <c r="D61" s="10" t="s">
        <v>41</v>
      </c>
      <c r="E61" s="39" t="s">
        <v>192</v>
      </c>
      <c r="F61" s="34">
        <v>200</v>
      </c>
      <c r="G61" s="114"/>
      <c r="H61" s="114"/>
      <c r="I61" s="139"/>
    </row>
    <row r="62" spans="1:12" ht="74.25" customHeight="1" thickBot="1">
      <c r="A62" s="1"/>
      <c r="B62" s="62" t="s">
        <v>199</v>
      </c>
      <c r="C62" s="10" t="s">
        <v>32</v>
      </c>
      <c r="D62" s="10" t="s">
        <v>41</v>
      </c>
      <c r="E62" s="39" t="s">
        <v>42</v>
      </c>
      <c r="F62" s="34"/>
      <c r="G62" s="113">
        <f>G67+G63</f>
        <v>5476</v>
      </c>
      <c r="H62" s="113">
        <f t="shared" ref="H62:I62" si="18">H67+H63</f>
        <v>1593</v>
      </c>
      <c r="I62" s="140">
        <f t="shared" si="18"/>
        <v>1651</v>
      </c>
    </row>
    <row r="63" spans="1:12" ht="26.45" customHeight="1" thickBot="1">
      <c r="A63" s="1"/>
      <c r="B63" s="28" t="s">
        <v>99</v>
      </c>
      <c r="C63" s="10" t="s">
        <v>32</v>
      </c>
      <c r="D63" s="10" t="s">
        <v>41</v>
      </c>
      <c r="E63" s="39" t="s">
        <v>50</v>
      </c>
      <c r="F63" s="34"/>
      <c r="G63" s="113">
        <f>G64</f>
        <v>3900</v>
      </c>
      <c r="H63" s="113">
        <f t="shared" ref="H63:I63" si="19">H64</f>
        <v>0</v>
      </c>
      <c r="I63" s="138">
        <f t="shared" si="19"/>
        <v>0</v>
      </c>
    </row>
    <row r="64" spans="1:12" ht="32.25" thickBot="1">
      <c r="A64" s="1"/>
      <c r="B64" s="27" t="s">
        <v>158</v>
      </c>
      <c r="C64" s="10" t="s">
        <v>32</v>
      </c>
      <c r="D64" s="10" t="s">
        <v>41</v>
      </c>
      <c r="E64" s="39" t="s">
        <v>159</v>
      </c>
      <c r="F64" s="34"/>
      <c r="G64" s="113">
        <f>G65+G66</f>
        <v>3900</v>
      </c>
      <c r="H64" s="113">
        <f t="shared" ref="H64:I64" si="20">H65+H66</f>
        <v>0</v>
      </c>
      <c r="I64" s="138">
        <f t="shared" si="20"/>
        <v>0</v>
      </c>
    </row>
    <row r="65" spans="1:9" ht="30" customHeight="1" thickBot="1">
      <c r="A65" s="1"/>
      <c r="B65" s="27" t="s">
        <v>160</v>
      </c>
      <c r="C65" s="10" t="s">
        <v>32</v>
      </c>
      <c r="D65" s="10" t="s">
        <v>41</v>
      </c>
      <c r="E65" s="39" t="s">
        <v>161</v>
      </c>
      <c r="F65" s="34">
        <v>800</v>
      </c>
      <c r="G65" s="113">
        <v>1900</v>
      </c>
      <c r="H65" s="113">
        <v>0</v>
      </c>
      <c r="I65" s="138">
        <v>0</v>
      </c>
    </row>
    <row r="66" spans="1:9" ht="30" customHeight="1" thickBot="1">
      <c r="A66" s="1"/>
      <c r="B66" s="175" t="s">
        <v>471</v>
      </c>
      <c r="C66" s="7" t="s">
        <v>32</v>
      </c>
      <c r="D66" s="7" t="s">
        <v>41</v>
      </c>
      <c r="E66" s="39" t="s">
        <v>472</v>
      </c>
      <c r="F66" s="176">
        <v>200</v>
      </c>
      <c r="G66" s="113">
        <v>2000</v>
      </c>
      <c r="H66" s="113">
        <v>0</v>
      </c>
      <c r="I66" s="138">
        <v>0</v>
      </c>
    </row>
    <row r="67" spans="1:9" ht="48" thickBot="1">
      <c r="A67" s="1"/>
      <c r="B67" s="38" t="s">
        <v>102</v>
      </c>
      <c r="C67" s="10" t="s">
        <v>32</v>
      </c>
      <c r="D67" s="10" t="s">
        <v>41</v>
      </c>
      <c r="E67" s="39" t="s">
        <v>48</v>
      </c>
      <c r="F67" s="34"/>
      <c r="G67" s="113">
        <f>G68+G71+G74</f>
        <v>1576</v>
      </c>
      <c r="H67" s="113">
        <f t="shared" ref="H67:I67" si="21">H68+H71+H74</f>
        <v>1593</v>
      </c>
      <c r="I67" s="138">
        <f t="shared" si="21"/>
        <v>1651</v>
      </c>
    </row>
    <row r="68" spans="1:9" ht="63.75" thickBot="1">
      <c r="A68" s="1"/>
      <c r="B68" s="63" t="s">
        <v>103</v>
      </c>
      <c r="C68" s="10" t="s">
        <v>32</v>
      </c>
      <c r="D68" s="10" t="s">
        <v>41</v>
      </c>
      <c r="E68" s="39" t="s">
        <v>104</v>
      </c>
      <c r="F68" s="34"/>
      <c r="G68" s="115">
        <f>G69+G70</f>
        <v>542</v>
      </c>
      <c r="H68" s="115">
        <f t="shared" ref="H68:I68" si="22">H69+H70</f>
        <v>548</v>
      </c>
      <c r="I68" s="140">
        <f t="shared" si="22"/>
        <v>567</v>
      </c>
    </row>
    <row r="69" spans="1:9" ht="81" customHeight="1" thickBot="1">
      <c r="A69" s="1"/>
      <c r="B69" s="28" t="s">
        <v>321</v>
      </c>
      <c r="C69" s="7" t="s">
        <v>32</v>
      </c>
      <c r="D69" s="7">
        <v>13</v>
      </c>
      <c r="E69" s="23" t="s">
        <v>193</v>
      </c>
      <c r="F69" s="24">
        <v>100</v>
      </c>
      <c r="G69" s="115">
        <v>542</v>
      </c>
      <c r="H69" s="115">
        <v>548</v>
      </c>
      <c r="I69" s="140">
        <v>567</v>
      </c>
    </row>
    <row r="70" spans="1:9" ht="42" hidden="1" customHeight="1" thickBot="1">
      <c r="A70" s="1"/>
      <c r="B70" s="56" t="s">
        <v>49</v>
      </c>
      <c r="C70" s="10" t="s">
        <v>32</v>
      </c>
      <c r="D70" s="7">
        <v>13</v>
      </c>
      <c r="E70" s="23" t="s">
        <v>193</v>
      </c>
      <c r="F70" s="24">
        <v>200</v>
      </c>
      <c r="G70" s="115"/>
      <c r="H70" s="115"/>
      <c r="I70" s="140"/>
    </row>
    <row r="71" spans="1:9" ht="86.25" customHeight="1" thickBot="1">
      <c r="A71" s="1"/>
      <c r="B71" s="56" t="s">
        <v>105</v>
      </c>
      <c r="C71" s="10" t="s">
        <v>106</v>
      </c>
      <c r="D71" s="7" t="s">
        <v>41</v>
      </c>
      <c r="E71" s="23" t="s">
        <v>107</v>
      </c>
      <c r="F71" s="24"/>
      <c r="G71" s="116">
        <f>G72+G73</f>
        <v>532</v>
      </c>
      <c r="H71" s="116">
        <f t="shared" ref="H71:I71" si="23">H72+H73</f>
        <v>538</v>
      </c>
      <c r="I71" s="141">
        <f t="shared" si="23"/>
        <v>557</v>
      </c>
    </row>
    <row r="72" spans="1:9" ht="102.75" customHeight="1" thickBot="1">
      <c r="A72" s="1"/>
      <c r="B72" s="28" t="s">
        <v>322</v>
      </c>
      <c r="C72" s="10" t="s">
        <v>32</v>
      </c>
      <c r="D72" s="7" t="s">
        <v>41</v>
      </c>
      <c r="E72" s="23" t="s">
        <v>88</v>
      </c>
      <c r="F72" s="24">
        <v>100</v>
      </c>
      <c r="G72" s="115">
        <v>532</v>
      </c>
      <c r="H72" s="115">
        <v>538</v>
      </c>
      <c r="I72" s="140">
        <v>557</v>
      </c>
    </row>
    <row r="73" spans="1:9" ht="26.25" hidden="1" customHeight="1" thickBot="1">
      <c r="A73" s="1"/>
      <c r="B73" s="28" t="s">
        <v>324</v>
      </c>
      <c r="C73" s="10" t="s">
        <v>32</v>
      </c>
      <c r="D73" s="7" t="s">
        <v>41</v>
      </c>
      <c r="E73" s="23" t="s">
        <v>88</v>
      </c>
      <c r="F73" s="24">
        <v>200</v>
      </c>
      <c r="G73" s="115"/>
      <c r="H73" s="115"/>
      <c r="I73" s="140"/>
    </row>
    <row r="74" spans="1:9" ht="48" thickBot="1">
      <c r="A74" s="17"/>
      <c r="B74" s="28" t="s">
        <v>108</v>
      </c>
      <c r="C74" s="36" t="s">
        <v>32</v>
      </c>
      <c r="D74" s="15" t="s">
        <v>41</v>
      </c>
      <c r="E74" s="31" t="s">
        <v>109</v>
      </c>
      <c r="F74" s="24"/>
      <c r="G74" s="116">
        <f>G75+G76</f>
        <v>502</v>
      </c>
      <c r="H74" s="116">
        <f t="shared" ref="H74:I74" si="24">H75+H76</f>
        <v>507</v>
      </c>
      <c r="I74" s="141">
        <f t="shared" si="24"/>
        <v>527</v>
      </c>
    </row>
    <row r="75" spans="1:9" ht="84.75" customHeight="1" thickBot="1">
      <c r="A75" s="1"/>
      <c r="B75" s="28" t="s">
        <v>323</v>
      </c>
      <c r="C75" s="7" t="s">
        <v>32</v>
      </c>
      <c r="D75" s="7" t="s">
        <v>41</v>
      </c>
      <c r="E75" s="23" t="s">
        <v>89</v>
      </c>
      <c r="F75" s="24">
        <v>100</v>
      </c>
      <c r="G75" s="115">
        <v>502</v>
      </c>
      <c r="H75" s="115">
        <v>507</v>
      </c>
      <c r="I75" s="140">
        <v>527</v>
      </c>
    </row>
    <row r="76" spans="1:9" ht="48" hidden="1" thickBot="1">
      <c r="A76" s="1"/>
      <c r="B76" s="28" t="s">
        <v>244</v>
      </c>
      <c r="C76" s="7" t="s">
        <v>32</v>
      </c>
      <c r="D76" s="7" t="s">
        <v>41</v>
      </c>
      <c r="E76" s="23" t="s">
        <v>89</v>
      </c>
      <c r="F76" s="24">
        <v>200</v>
      </c>
      <c r="G76" s="113"/>
      <c r="H76" s="113"/>
      <c r="I76" s="138"/>
    </row>
    <row r="77" spans="1:9" ht="16.5" thickBot="1">
      <c r="A77" s="19">
        <v>2</v>
      </c>
      <c r="B77" s="52" t="s">
        <v>10</v>
      </c>
      <c r="C77" s="9" t="s">
        <v>33</v>
      </c>
      <c r="D77" s="9"/>
      <c r="E77" s="80"/>
      <c r="F77" s="32"/>
      <c r="G77" s="164">
        <f>G78</f>
        <v>300</v>
      </c>
      <c r="H77" s="164">
        <f t="shared" ref="H77:I77" si="25">H78</f>
        <v>300</v>
      </c>
      <c r="I77" s="165">
        <f t="shared" si="25"/>
        <v>300</v>
      </c>
    </row>
    <row r="78" spans="1:9" ht="32.25" thickBot="1">
      <c r="A78" s="1"/>
      <c r="B78" s="48" t="s">
        <v>176</v>
      </c>
      <c r="C78" s="10" t="s">
        <v>33</v>
      </c>
      <c r="D78" s="10" t="s">
        <v>47</v>
      </c>
      <c r="E78" s="39"/>
      <c r="F78" s="34"/>
      <c r="G78" s="113">
        <f>G79+G84</f>
        <v>300</v>
      </c>
      <c r="H78" s="113">
        <f t="shared" ref="H78:I78" si="26">H79+H84</f>
        <v>300</v>
      </c>
      <c r="I78" s="138">
        <f t="shared" si="26"/>
        <v>300</v>
      </c>
    </row>
    <row r="79" spans="1:9" ht="63.75" thickBot="1">
      <c r="A79" s="1"/>
      <c r="B79" s="38" t="s">
        <v>110</v>
      </c>
      <c r="C79" s="10" t="s">
        <v>33</v>
      </c>
      <c r="D79" s="10" t="s">
        <v>47</v>
      </c>
      <c r="E79" s="39" t="s">
        <v>33</v>
      </c>
      <c r="F79" s="34"/>
      <c r="G79" s="113">
        <f>G81</f>
        <v>300</v>
      </c>
      <c r="H79" s="113">
        <f t="shared" ref="H79:I79" si="27">H81</f>
        <v>300</v>
      </c>
      <c r="I79" s="138">
        <f t="shared" si="27"/>
        <v>300</v>
      </c>
    </row>
    <row r="80" spans="1:9" ht="32.25" thickBot="1">
      <c r="A80" s="1"/>
      <c r="B80" s="64" t="s">
        <v>111</v>
      </c>
      <c r="C80" s="10" t="s">
        <v>33</v>
      </c>
      <c r="D80" s="10" t="s">
        <v>47</v>
      </c>
      <c r="E80" s="39" t="s">
        <v>369</v>
      </c>
      <c r="F80" s="34"/>
      <c r="G80" s="113">
        <f>G81</f>
        <v>300</v>
      </c>
      <c r="H80" s="113">
        <f t="shared" ref="H80:I81" si="28">H81</f>
        <v>300</v>
      </c>
      <c r="I80" s="138">
        <f t="shared" si="28"/>
        <v>300</v>
      </c>
    </row>
    <row r="81" spans="1:12" ht="32.25" thickBot="1">
      <c r="A81" s="1"/>
      <c r="B81" s="28" t="s">
        <v>184</v>
      </c>
      <c r="C81" s="10" t="s">
        <v>33</v>
      </c>
      <c r="D81" s="10" t="s">
        <v>47</v>
      </c>
      <c r="E81" s="39" t="s">
        <v>185</v>
      </c>
      <c r="F81" s="34"/>
      <c r="G81" s="113">
        <f>G82</f>
        <v>300</v>
      </c>
      <c r="H81" s="113">
        <f t="shared" si="28"/>
        <v>300</v>
      </c>
      <c r="I81" s="138">
        <f t="shared" si="28"/>
        <v>300</v>
      </c>
    </row>
    <row r="82" spans="1:12" ht="32.25" thickBot="1">
      <c r="A82" s="1"/>
      <c r="B82" s="28" t="s">
        <v>174</v>
      </c>
      <c r="C82" s="10" t="s">
        <v>33</v>
      </c>
      <c r="D82" s="10" t="s">
        <v>47</v>
      </c>
      <c r="E82" s="39" t="s">
        <v>186</v>
      </c>
      <c r="F82" s="34">
        <v>200</v>
      </c>
      <c r="G82" s="113">
        <v>300</v>
      </c>
      <c r="H82" s="113">
        <v>300</v>
      </c>
      <c r="I82" s="138">
        <v>300</v>
      </c>
    </row>
    <row r="83" spans="1:12" ht="63.75" hidden="1" thickBot="1">
      <c r="A83" s="1"/>
      <c r="B83" s="62" t="s">
        <v>199</v>
      </c>
      <c r="C83" s="10" t="s">
        <v>33</v>
      </c>
      <c r="D83" s="10" t="s">
        <v>47</v>
      </c>
      <c r="E83" s="39">
        <v>11</v>
      </c>
      <c r="F83" s="34"/>
      <c r="G83" s="117">
        <f>G84</f>
        <v>0</v>
      </c>
      <c r="H83" s="117">
        <f t="shared" ref="H83:I83" si="29">H84</f>
        <v>0</v>
      </c>
      <c r="I83" s="142">
        <f t="shared" si="29"/>
        <v>0</v>
      </c>
    </row>
    <row r="84" spans="1:12" ht="32.25" hidden="1" thickBot="1">
      <c r="A84" s="1"/>
      <c r="B84" s="28" t="s">
        <v>200</v>
      </c>
      <c r="C84" s="10" t="s">
        <v>33</v>
      </c>
      <c r="D84" s="10" t="s">
        <v>47</v>
      </c>
      <c r="E84" s="39" t="s">
        <v>80</v>
      </c>
      <c r="F84" s="24"/>
      <c r="G84" s="118">
        <f>G86</f>
        <v>0</v>
      </c>
      <c r="H84" s="118">
        <f t="shared" ref="H84:I84" si="30">H86</f>
        <v>0</v>
      </c>
      <c r="I84" s="143">
        <f t="shared" si="30"/>
        <v>0</v>
      </c>
    </row>
    <row r="85" spans="1:12" ht="95.25" hidden="1" thickBot="1">
      <c r="A85" s="1"/>
      <c r="B85" s="46" t="s">
        <v>278</v>
      </c>
      <c r="C85" s="10" t="s">
        <v>33</v>
      </c>
      <c r="D85" s="10" t="s">
        <v>47</v>
      </c>
      <c r="E85" s="39" t="s">
        <v>210</v>
      </c>
      <c r="F85" s="24"/>
      <c r="G85" s="118">
        <f>G86</f>
        <v>0</v>
      </c>
      <c r="H85" s="118">
        <f t="shared" ref="H85:I85" si="31">H86</f>
        <v>0</v>
      </c>
      <c r="I85" s="143">
        <f t="shared" si="31"/>
        <v>0</v>
      </c>
    </row>
    <row r="86" spans="1:12" ht="32.25" hidden="1" thickBot="1">
      <c r="A86" s="1"/>
      <c r="B86" s="28" t="s">
        <v>187</v>
      </c>
      <c r="C86" s="10" t="s">
        <v>33</v>
      </c>
      <c r="D86" s="10" t="s">
        <v>47</v>
      </c>
      <c r="E86" s="23" t="s">
        <v>175</v>
      </c>
      <c r="F86" s="24">
        <v>500</v>
      </c>
      <c r="G86" s="118"/>
      <c r="H86" s="118"/>
      <c r="I86" s="143"/>
    </row>
    <row r="87" spans="1:12" ht="29.45" customHeight="1" thickBot="1">
      <c r="A87" s="37">
        <v>3</v>
      </c>
      <c r="B87" s="65" t="s">
        <v>11</v>
      </c>
      <c r="C87" s="9" t="s">
        <v>34</v>
      </c>
      <c r="D87" s="9"/>
      <c r="E87" s="80"/>
      <c r="F87" s="32"/>
      <c r="G87" s="119">
        <f>G88+G93+G108+G116+G103</f>
        <v>155386.9</v>
      </c>
      <c r="H87" s="119">
        <f t="shared" ref="H87:I87" si="32">H88+H93+H108+H116+H103</f>
        <v>113676.3</v>
      </c>
      <c r="I87" s="166">
        <f t="shared" si="32"/>
        <v>153799</v>
      </c>
    </row>
    <row r="88" spans="1:12" ht="16.5" thickBot="1">
      <c r="A88" s="18"/>
      <c r="B88" s="58" t="s">
        <v>280</v>
      </c>
      <c r="C88" s="10" t="s">
        <v>34</v>
      </c>
      <c r="D88" s="10" t="s">
        <v>32</v>
      </c>
      <c r="E88" s="39"/>
      <c r="F88" s="34"/>
      <c r="G88" s="114">
        <f>G89</f>
        <v>96.2</v>
      </c>
      <c r="H88" s="114">
        <f t="shared" ref="H88:I91" si="33">H89</f>
        <v>96.2</v>
      </c>
      <c r="I88" s="139">
        <f t="shared" si="33"/>
        <v>96.2</v>
      </c>
    </row>
    <row r="89" spans="1:12" ht="63.75" thickBot="1">
      <c r="A89" s="18"/>
      <c r="B89" s="34" t="s">
        <v>199</v>
      </c>
      <c r="C89" s="7" t="s">
        <v>34</v>
      </c>
      <c r="D89" s="23" t="s">
        <v>32</v>
      </c>
      <c r="E89" s="23">
        <v>11</v>
      </c>
      <c r="F89" s="24"/>
      <c r="G89" s="114">
        <f>G90</f>
        <v>96.2</v>
      </c>
      <c r="H89" s="114">
        <f t="shared" si="33"/>
        <v>96.2</v>
      </c>
      <c r="I89" s="139">
        <f t="shared" si="33"/>
        <v>96.2</v>
      </c>
    </row>
    <row r="90" spans="1:12" ht="32.25" thickBot="1">
      <c r="A90" s="18"/>
      <c r="B90" s="28" t="s">
        <v>200</v>
      </c>
      <c r="C90" s="7" t="s">
        <v>281</v>
      </c>
      <c r="D90" s="7" t="s">
        <v>32</v>
      </c>
      <c r="E90" s="23" t="s">
        <v>80</v>
      </c>
      <c r="F90" s="24"/>
      <c r="G90" s="114">
        <f>G91</f>
        <v>96.2</v>
      </c>
      <c r="H90" s="114">
        <f t="shared" si="33"/>
        <v>96.2</v>
      </c>
      <c r="I90" s="139">
        <f t="shared" si="33"/>
        <v>96.2</v>
      </c>
    </row>
    <row r="91" spans="1:12" ht="63.75" thickBot="1">
      <c r="A91" s="18"/>
      <c r="B91" s="56" t="s">
        <v>282</v>
      </c>
      <c r="C91" s="23" t="s">
        <v>34</v>
      </c>
      <c r="D91" s="23" t="s">
        <v>32</v>
      </c>
      <c r="E91" s="23" t="s">
        <v>283</v>
      </c>
      <c r="F91" s="24"/>
      <c r="G91" s="114">
        <f>G92</f>
        <v>96.2</v>
      </c>
      <c r="H91" s="114">
        <f t="shared" si="33"/>
        <v>96.2</v>
      </c>
      <c r="I91" s="139">
        <f t="shared" si="33"/>
        <v>96.2</v>
      </c>
    </row>
    <row r="92" spans="1:12" ht="32.25" thickBot="1">
      <c r="A92" s="18"/>
      <c r="B92" s="56" t="s">
        <v>284</v>
      </c>
      <c r="C92" s="7" t="s">
        <v>34</v>
      </c>
      <c r="D92" s="7" t="s">
        <v>32</v>
      </c>
      <c r="E92" s="23" t="s">
        <v>285</v>
      </c>
      <c r="F92" s="24">
        <v>500</v>
      </c>
      <c r="G92" s="114">
        <v>96.2</v>
      </c>
      <c r="H92" s="114">
        <v>96.2</v>
      </c>
      <c r="I92" s="139">
        <v>96.2</v>
      </c>
    </row>
    <row r="93" spans="1:12" ht="16.5" thickBot="1">
      <c r="A93" s="1"/>
      <c r="B93" s="58" t="s">
        <v>30</v>
      </c>
      <c r="C93" s="10" t="s">
        <v>34</v>
      </c>
      <c r="D93" s="10" t="s">
        <v>40</v>
      </c>
      <c r="E93" s="39"/>
      <c r="F93" s="34"/>
      <c r="G93" s="114">
        <f>G94</f>
        <v>7336.4</v>
      </c>
      <c r="H93" s="114">
        <f t="shared" ref="H93:I93" si="34">H94</f>
        <v>7161.6</v>
      </c>
      <c r="I93" s="141">
        <f t="shared" si="34"/>
        <v>7147.4</v>
      </c>
    </row>
    <row r="94" spans="1:12" ht="32.25" thickBot="1">
      <c r="A94" s="1"/>
      <c r="B94" s="27" t="s">
        <v>112</v>
      </c>
      <c r="C94" s="10" t="s">
        <v>34</v>
      </c>
      <c r="D94" s="10" t="s">
        <v>40</v>
      </c>
      <c r="E94" s="39" t="s">
        <v>37</v>
      </c>
      <c r="F94" s="34"/>
      <c r="G94" s="114">
        <f>G95+G100</f>
        <v>7336.4</v>
      </c>
      <c r="H94" s="114">
        <f t="shared" ref="H94:I94" si="35">H95+H100</f>
        <v>7161.6</v>
      </c>
      <c r="I94" s="139">
        <f t="shared" si="35"/>
        <v>7147.4</v>
      </c>
      <c r="J94" s="41"/>
      <c r="K94" s="41"/>
      <c r="L94" s="41"/>
    </row>
    <row r="95" spans="1:12" ht="32.25" thickBot="1">
      <c r="A95" s="1"/>
      <c r="B95" s="28" t="s">
        <v>145</v>
      </c>
      <c r="C95" s="10" t="s">
        <v>34</v>
      </c>
      <c r="D95" s="10" t="s">
        <v>40</v>
      </c>
      <c r="E95" s="39" t="s">
        <v>428</v>
      </c>
      <c r="F95" s="34"/>
      <c r="G95" s="114">
        <f>G96</f>
        <v>7053</v>
      </c>
      <c r="H95" s="114">
        <f t="shared" ref="H95:I95" si="36">H96</f>
        <v>7053</v>
      </c>
      <c r="I95" s="139">
        <f t="shared" si="36"/>
        <v>7053</v>
      </c>
    </row>
    <row r="96" spans="1:12" ht="32.25" thickBot="1">
      <c r="A96" s="1"/>
      <c r="B96" s="27" t="s">
        <v>325</v>
      </c>
      <c r="C96" s="10" t="s">
        <v>34</v>
      </c>
      <c r="D96" s="10" t="s">
        <v>40</v>
      </c>
      <c r="E96" s="39" t="s">
        <v>429</v>
      </c>
      <c r="F96" s="34"/>
      <c r="G96" s="114">
        <f>G97+G98+G99</f>
        <v>7053</v>
      </c>
      <c r="H96" s="114">
        <f t="shared" ref="H96:I96" si="37">H97+H98+H99</f>
        <v>7053</v>
      </c>
      <c r="I96" s="139">
        <f t="shared" si="37"/>
        <v>7053</v>
      </c>
    </row>
    <row r="97" spans="1:12" ht="63.75" thickBot="1">
      <c r="A97" s="1"/>
      <c r="B97" s="56" t="s">
        <v>326</v>
      </c>
      <c r="C97" s="7" t="s">
        <v>34</v>
      </c>
      <c r="D97" s="7" t="s">
        <v>40</v>
      </c>
      <c r="E97" s="6" t="s">
        <v>430</v>
      </c>
      <c r="F97" s="12">
        <v>100</v>
      </c>
      <c r="G97" s="114">
        <v>3806</v>
      </c>
      <c r="H97" s="114">
        <v>3806</v>
      </c>
      <c r="I97" s="139">
        <v>3806</v>
      </c>
    </row>
    <row r="98" spans="1:12" ht="32.25" thickBot="1">
      <c r="A98" s="1"/>
      <c r="B98" s="56" t="s">
        <v>327</v>
      </c>
      <c r="C98" s="7" t="s">
        <v>34</v>
      </c>
      <c r="D98" s="7" t="s">
        <v>40</v>
      </c>
      <c r="E98" s="6" t="s">
        <v>430</v>
      </c>
      <c r="F98" s="12">
        <v>200</v>
      </c>
      <c r="G98" s="114">
        <v>3246</v>
      </c>
      <c r="H98" s="114">
        <v>3246</v>
      </c>
      <c r="I98" s="139">
        <v>3246</v>
      </c>
    </row>
    <row r="99" spans="1:12" ht="32.25" thickBot="1">
      <c r="A99" s="1"/>
      <c r="B99" s="56" t="s">
        <v>328</v>
      </c>
      <c r="C99" s="7" t="s">
        <v>34</v>
      </c>
      <c r="D99" s="7" t="s">
        <v>40</v>
      </c>
      <c r="E99" s="6" t="s">
        <v>430</v>
      </c>
      <c r="F99" s="12">
        <v>800</v>
      </c>
      <c r="G99" s="114">
        <v>1</v>
      </c>
      <c r="H99" s="114">
        <v>1</v>
      </c>
      <c r="I99" s="139">
        <v>1</v>
      </c>
    </row>
    <row r="100" spans="1:12" ht="32.25" thickBot="1">
      <c r="A100" s="1"/>
      <c r="B100" s="56" t="s">
        <v>147</v>
      </c>
      <c r="C100" s="23" t="s">
        <v>34</v>
      </c>
      <c r="D100" s="23" t="s">
        <v>40</v>
      </c>
      <c r="E100" s="23" t="s">
        <v>431</v>
      </c>
      <c r="F100" s="24"/>
      <c r="G100" s="114">
        <f>G101</f>
        <v>283.39999999999998</v>
      </c>
      <c r="H100" s="114">
        <f t="shared" ref="H100:I101" si="38">H101</f>
        <v>108.6</v>
      </c>
      <c r="I100" s="139">
        <f t="shared" si="38"/>
        <v>94.4</v>
      </c>
    </row>
    <row r="101" spans="1:12" ht="32.25" thickBot="1">
      <c r="A101" s="1"/>
      <c r="B101" s="35" t="s">
        <v>146</v>
      </c>
      <c r="C101" s="23" t="s">
        <v>34</v>
      </c>
      <c r="D101" s="23" t="s">
        <v>40</v>
      </c>
      <c r="E101" s="23" t="s">
        <v>432</v>
      </c>
      <c r="F101" s="24"/>
      <c r="G101" s="114">
        <f>G102</f>
        <v>283.39999999999998</v>
      </c>
      <c r="H101" s="114">
        <f t="shared" si="38"/>
        <v>108.6</v>
      </c>
      <c r="I101" s="139">
        <f t="shared" si="38"/>
        <v>94.4</v>
      </c>
    </row>
    <row r="102" spans="1:12" ht="32.25" thickBot="1">
      <c r="A102" s="1"/>
      <c r="B102" s="56" t="s">
        <v>148</v>
      </c>
      <c r="C102" s="23" t="s">
        <v>34</v>
      </c>
      <c r="D102" s="23" t="s">
        <v>40</v>
      </c>
      <c r="E102" s="23" t="s">
        <v>433</v>
      </c>
      <c r="F102" s="24">
        <v>200</v>
      </c>
      <c r="G102" s="114">
        <v>283.39999999999998</v>
      </c>
      <c r="H102" s="114">
        <v>108.6</v>
      </c>
      <c r="I102" s="144">
        <v>94.4</v>
      </c>
    </row>
    <row r="103" spans="1:12" ht="16.5" thickBot="1">
      <c r="A103" s="1"/>
      <c r="B103" s="55" t="s">
        <v>421</v>
      </c>
      <c r="C103" s="23" t="s">
        <v>34</v>
      </c>
      <c r="D103" s="23" t="s">
        <v>37</v>
      </c>
      <c r="E103" s="23"/>
      <c r="F103" s="24"/>
      <c r="G103" s="114">
        <f>G104</f>
        <v>7235.6</v>
      </c>
      <c r="H103" s="114">
        <f t="shared" ref="H103:I106" si="39">H104</f>
        <v>7473</v>
      </c>
      <c r="I103" s="43">
        <f t="shared" si="39"/>
        <v>7719.9</v>
      </c>
    </row>
    <row r="104" spans="1:12" ht="32.25" thickBot="1">
      <c r="A104" s="1"/>
      <c r="B104" s="27" t="s">
        <v>114</v>
      </c>
      <c r="C104" s="23" t="s">
        <v>34</v>
      </c>
      <c r="D104" s="23" t="s">
        <v>37</v>
      </c>
      <c r="E104" s="23" t="s">
        <v>38</v>
      </c>
      <c r="F104" s="24"/>
      <c r="G104" s="114">
        <f>G105</f>
        <v>7235.6</v>
      </c>
      <c r="H104" s="114">
        <f t="shared" si="39"/>
        <v>7473</v>
      </c>
      <c r="I104" s="43">
        <f t="shared" si="39"/>
        <v>7719.9</v>
      </c>
      <c r="J104" s="41"/>
      <c r="K104" s="41"/>
      <c r="L104" s="41"/>
    </row>
    <row r="105" spans="1:12" ht="32.25" thickBot="1">
      <c r="A105" s="1"/>
      <c r="B105" s="28" t="s">
        <v>115</v>
      </c>
      <c r="C105" s="23" t="s">
        <v>34</v>
      </c>
      <c r="D105" s="23" t="s">
        <v>37</v>
      </c>
      <c r="E105" s="23" t="s">
        <v>54</v>
      </c>
      <c r="F105" s="24"/>
      <c r="G105" s="114">
        <f>G106</f>
        <v>7235.6</v>
      </c>
      <c r="H105" s="114">
        <f t="shared" si="39"/>
        <v>7473</v>
      </c>
      <c r="I105" s="43">
        <f t="shared" si="39"/>
        <v>7719.9</v>
      </c>
    </row>
    <row r="106" spans="1:12" ht="32.25" thickBot="1">
      <c r="A106" s="1"/>
      <c r="B106" s="27" t="s">
        <v>422</v>
      </c>
      <c r="C106" s="23" t="s">
        <v>34</v>
      </c>
      <c r="D106" s="23" t="s">
        <v>37</v>
      </c>
      <c r="E106" s="23" t="s">
        <v>424</v>
      </c>
      <c r="F106" s="24"/>
      <c r="G106" s="114">
        <f>G107</f>
        <v>7235.6</v>
      </c>
      <c r="H106" s="114">
        <f t="shared" si="39"/>
        <v>7473</v>
      </c>
      <c r="I106" s="43">
        <f t="shared" si="39"/>
        <v>7719.9</v>
      </c>
    </row>
    <row r="107" spans="1:12" ht="79.5" thickBot="1">
      <c r="A107" s="1"/>
      <c r="B107" s="102" t="s">
        <v>423</v>
      </c>
      <c r="C107" s="23" t="s">
        <v>34</v>
      </c>
      <c r="D107" s="23" t="s">
        <v>37</v>
      </c>
      <c r="E107" s="23" t="s">
        <v>425</v>
      </c>
      <c r="F107" s="24">
        <v>800</v>
      </c>
      <c r="G107" s="114">
        <v>7235.6</v>
      </c>
      <c r="H107" s="114">
        <v>7473</v>
      </c>
      <c r="I107" s="43">
        <v>7719.9</v>
      </c>
    </row>
    <row r="108" spans="1:12" ht="27" customHeight="1" thickBot="1">
      <c r="A108" s="1"/>
      <c r="B108" s="58" t="s">
        <v>113</v>
      </c>
      <c r="C108" s="7" t="s">
        <v>34</v>
      </c>
      <c r="D108" s="7" t="s">
        <v>35</v>
      </c>
      <c r="E108" s="23"/>
      <c r="F108" s="24"/>
      <c r="G108" s="116">
        <f>G109</f>
        <v>118377.7</v>
      </c>
      <c r="H108" s="116">
        <f t="shared" ref="H108:I109" si="40">H109</f>
        <v>76474.5</v>
      </c>
      <c r="I108" s="139">
        <f t="shared" si="40"/>
        <v>116210.5</v>
      </c>
    </row>
    <row r="109" spans="1:12" ht="48" thickBot="1">
      <c r="A109" s="1"/>
      <c r="B109" s="38" t="s">
        <v>205</v>
      </c>
      <c r="C109" s="7" t="s">
        <v>34</v>
      </c>
      <c r="D109" s="7" t="s">
        <v>35</v>
      </c>
      <c r="E109" s="23" t="s">
        <v>36</v>
      </c>
      <c r="F109" s="24"/>
      <c r="G109" s="116">
        <f>G110</f>
        <v>118377.7</v>
      </c>
      <c r="H109" s="116">
        <f t="shared" si="40"/>
        <v>76474.5</v>
      </c>
      <c r="I109" s="141">
        <f t="shared" si="40"/>
        <v>116210.5</v>
      </c>
      <c r="J109" s="41"/>
      <c r="K109" s="41"/>
      <c r="L109" s="41"/>
    </row>
    <row r="110" spans="1:12" ht="32.25" thickBot="1">
      <c r="A110" s="17"/>
      <c r="B110" s="28" t="s">
        <v>157</v>
      </c>
      <c r="C110" s="31" t="s">
        <v>34</v>
      </c>
      <c r="D110" s="31" t="s">
        <v>35</v>
      </c>
      <c r="E110" s="31" t="s">
        <v>153</v>
      </c>
      <c r="F110" s="24"/>
      <c r="G110" s="116">
        <f>G113+G111</f>
        <v>118377.7</v>
      </c>
      <c r="H110" s="116">
        <f t="shared" ref="H110:I110" si="41">H113+H111</f>
        <v>76474.5</v>
      </c>
      <c r="I110" s="141">
        <f t="shared" si="41"/>
        <v>116210.5</v>
      </c>
    </row>
    <row r="111" spans="1:12" ht="32.25" thickBot="1">
      <c r="A111" s="1"/>
      <c r="B111" s="27" t="s">
        <v>156</v>
      </c>
      <c r="C111" s="7" t="s">
        <v>34</v>
      </c>
      <c r="D111" s="7" t="s">
        <v>35</v>
      </c>
      <c r="E111" s="23" t="s">
        <v>154</v>
      </c>
      <c r="F111" s="86"/>
      <c r="G111" s="114">
        <f>G112</f>
        <v>87771.7</v>
      </c>
      <c r="H111" s="114">
        <f t="shared" ref="H111:I111" si="42">H112</f>
        <v>43111.5</v>
      </c>
      <c r="I111" s="139">
        <f t="shared" si="42"/>
        <v>82162.5</v>
      </c>
    </row>
    <row r="112" spans="1:12" ht="32.25" thickBot="1">
      <c r="A112" s="1"/>
      <c r="B112" s="56" t="s">
        <v>212</v>
      </c>
      <c r="C112" s="7" t="s">
        <v>34</v>
      </c>
      <c r="D112" s="7" t="s">
        <v>35</v>
      </c>
      <c r="E112" s="23" t="s">
        <v>211</v>
      </c>
      <c r="F112" s="86">
        <v>500</v>
      </c>
      <c r="G112" s="116">
        <v>87771.7</v>
      </c>
      <c r="H112" s="116">
        <v>43111.5</v>
      </c>
      <c r="I112" s="141">
        <v>82162.5</v>
      </c>
    </row>
    <row r="113" spans="1:9" ht="48" thickBot="1">
      <c r="A113" s="1"/>
      <c r="B113" s="27" t="s">
        <v>155</v>
      </c>
      <c r="C113" s="7" t="s">
        <v>34</v>
      </c>
      <c r="D113" s="7" t="s">
        <v>35</v>
      </c>
      <c r="E113" s="23" t="s">
        <v>152</v>
      </c>
      <c r="F113" s="24"/>
      <c r="G113" s="116">
        <f>G114+G115</f>
        <v>30606</v>
      </c>
      <c r="H113" s="116">
        <f t="shared" ref="H113:I113" si="43">H114+H115</f>
        <v>33363</v>
      </c>
      <c r="I113" s="141">
        <f t="shared" si="43"/>
        <v>34048</v>
      </c>
    </row>
    <row r="114" spans="1:9" ht="48" thickBot="1">
      <c r="A114" s="1"/>
      <c r="B114" s="27" t="s">
        <v>170</v>
      </c>
      <c r="C114" s="7" t="s">
        <v>34</v>
      </c>
      <c r="D114" s="7" t="s">
        <v>35</v>
      </c>
      <c r="E114" s="23" t="s">
        <v>151</v>
      </c>
      <c r="F114" s="24">
        <v>200</v>
      </c>
      <c r="G114" s="114">
        <v>1806</v>
      </c>
      <c r="H114" s="114">
        <v>1863</v>
      </c>
      <c r="I114" s="139">
        <v>2048</v>
      </c>
    </row>
    <row r="115" spans="1:9" ht="48.75" customHeight="1" thickBot="1">
      <c r="A115" s="1"/>
      <c r="B115" s="27" t="s">
        <v>169</v>
      </c>
      <c r="C115" s="7" t="s">
        <v>34</v>
      </c>
      <c r="D115" s="7" t="s">
        <v>35</v>
      </c>
      <c r="E115" s="23" t="s">
        <v>151</v>
      </c>
      <c r="F115" s="24">
        <v>500</v>
      </c>
      <c r="G115" s="114">
        <v>28800</v>
      </c>
      <c r="H115" s="114">
        <v>31500</v>
      </c>
      <c r="I115" s="139">
        <v>32000</v>
      </c>
    </row>
    <row r="116" spans="1:9" ht="22.9" customHeight="1" thickBot="1">
      <c r="A116" s="1"/>
      <c r="B116" s="58" t="s">
        <v>167</v>
      </c>
      <c r="C116" s="7" t="s">
        <v>34</v>
      </c>
      <c r="D116" s="7">
        <v>12</v>
      </c>
      <c r="E116" s="23"/>
      <c r="F116" s="24"/>
      <c r="G116" s="114">
        <f>G117+G122+G125+G129+G135</f>
        <v>22341</v>
      </c>
      <c r="H116" s="114">
        <f t="shared" ref="H116:I116" si="44">H117+H122+H125+H129+H135</f>
        <v>22471</v>
      </c>
      <c r="I116" s="139">
        <f t="shared" si="44"/>
        <v>22625</v>
      </c>
    </row>
    <row r="117" spans="1:9" ht="48" hidden="1" thickBot="1">
      <c r="A117" s="1"/>
      <c r="B117" s="38" t="s">
        <v>205</v>
      </c>
      <c r="C117" s="7" t="s">
        <v>34</v>
      </c>
      <c r="D117" s="7">
        <v>12</v>
      </c>
      <c r="E117" s="23" t="s">
        <v>36</v>
      </c>
      <c r="F117" s="24"/>
      <c r="G117" s="114">
        <f>G118</f>
        <v>0</v>
      </c>
      <c r="H117" s="114">
        <f t="shared" ref="H117:I118" si="45">H118</f>
        <v>0</v>
      </c>
      <c r="I117" s="139">
        <f t="shared" si="45"/>
        <v>0</v>
      </c>
    </row>
    <row r="118" spans="1:9" ht="32.25" hidden="1" thickBot="1">
      <c r="A118" s="1"/>
      <c r="B118" s="28" t="s">
        <v>245</v>
      </c>
      <c r="C118" s="7" t="s">
        <v>34</v>
      </c>
      <c r="D118" s="7">
        <v>12</v>
      </c>
      <c r="E118" s="23" t="s">
        <v>246</v>
      </c>
      <c r="F118" s="24"/>
      <c r="G118" s="114">
        <f>G119</f>
        <v>0</v>
      </c>
      <c r="H118" s="114">
        <f t="shared" si="45"/>
        <v>0</v>
      </c>
      <c r="I118" s="139">
        <f t="shared" si="45"/>
        <v>0</v>
      </c>
    </row>
    <row r="119" spans="1:9" ht="32.25" hidden="1" thickBot="1">
      <c r="A119" s="1"/>
      <c r="B119" s="27" t="s">
        <v>247</v>
      </c>
      <c r="C119" s="7" t="s">
        <v>34</v>
      </c>
      <c r="D119" s="7">
        <v>12</v>
      </c>
      <c r="E119" s="23" t="s">
        <v>248</v>
      </c>
      <c r="F119" s="24"/>
      <c r="G119" s="114">
        <f>G120+G121</f>
        <v>0</v>
      </c>
      <c r="H119" s="114">
        <f t="shared" ref="H119:I119" si="46">H120+H121</f>
        <v>0</v>
      </c>
      <c r="I119" s="139">
        <f t="shared" si="46"/>
        <v>0</v>
      </c>
    </row>
    <row r="120" spans="1:9" ht="32.25" hidden="1" thickBot="1">
      <c r="A120" s="1"/>
      <c r="B120" s="27" t="s">
        <v>249</v>
      </c>
      <c r="C120" s="7" t="s">
        <v>34</v>
      </c>
      <c r="D120" s="7" t="s">
        <v>44</v>
      </c>
      <c r="E120" s="23" t="s">
        <v>250</v>
      </c>
      <c r="F120" s="24">
        <v>500</v>
      </c>
      <c r="G120" s="114">
        <v>0</v>
      </c>
      <c r="H120" s="114">
        <v>0</v>
      </c>
      <c r="I120" s="139">
        <v>0</v>
      </c>
    </row>
    <row r="121" spans="1:9" ht="32.25" hidden="1" thickBot="1">
      <c r="A121" s="1"/>
      <c r="B121" s="27" t="s">
        <v>370</v>
      </c>
      <c r="C121" s="7" t="s">
        <v>34</v>
      </c>
      <c r="D121" s="7" t="s">
        <v>44</v>
      </c>
      <c r="E121" s="23" t="s">
        <v>279</v>
      </c>
      <c r="F121" s="24">
        <v>500</v>
      </c>
      <c r="G121" s="114"/>
      <c r="H121" s="114"/>
      <c r="I121" s="139"/>
    </row>
    <row r="122" spans="1:9" ht="48" hidden="1" thickBot="1">
      <c r="A122" s="1"/>
      <c r="B122" s="28" t="s">
        <v>257</v>
      </c>
      <c r="C122" s="7" t="s">
        <v>34</v>
      </c>
      <c r="D122" s="7" t="s">
        <v>44</v>
      </c>
      <c r="E122" s="23" t="s">
        <v>258</v>
      </c>
      <c r="F122" s="24"/>
      <c r="G122" s="114">
        <f>G123</f>
        <v>0</v>
      </c>
      <c r="H122" s="114">
        <f t="shared" ref="H122:I123" si="47">H123</f>
        <v>0</v>
      </c>
      <c r="I122" s="139">
        <f t="shared" si="47"/>
        <v>0</v>
      </c>
    </row>
    <row r="123" spans="1:9" ht="16.5" hidden="1" thickBot="1">
      <c r="A123" s="1"/>
      <c r="B123" s="27" t="s">
        <v>254</v>
      </c>
      <c r="C123" s="7" t="s">
        <v>34</v>
      </c>
      <c r="D123" s="7" t="s">
        <v>44</v>
      </c>
      <c r="E123" s="23" t="s">
        <v>259</v>
      </c>
      <c r="F123" s="24"/>
      <c r="G123" s="114">
        <f>G124</f>
        <v>0</v>
      </c>
      <c r="H123" s="114">
        <f t="shared" si="47"/>
        <v>0</v>
      </c>
      <c r="I123" s="139">
        <f t="shared" si="47"/>
        <v>0</v>
      </c>
    </row>
    <row r="124" spans="1:9" ht="32.25" hidden="1" thickBot="1">
      <c r="A124" s="1"/>
      <c r="B124" s="27" t="s">
        <v>255</v>
      </c>
      <c r="C124" s="7" t="s">
        <v>34</v>
      </c>
      <c r="D124" s="7" t="s">
        <v>44</v>
      </c>
      <c r="E124" s="23" t="s">
        <v>256</v>
      </c>
      <c r="F124" s="24">
        <v>500</v>
      </c>
      <c r="G124" s="114"/>
      <c r="H124" s="114"/>
      <c r="I124" s="139"/>
    </row>
    <row r="125" spans="1:9" ht="32.25" thickBot="1">
      <c r="A125" s="1"/>
      <c r="B125" s="27" t="s">
        <v>114</v>
      </c>
      <c r="C125" s="7" t="s">
        <v>34</v>
      </c>
      <c r="D125" s="7" t="s">
        <v>44</v>
      </c>
      <c r="E125" s="23" t="s">
        <v>38</v>
      </c>
      <c r="F125" s="24"/>
      <c r="G125" s="114">
        <f>G126</f>
        <v>1710</v>
      </c>
      <c r="H125" s="114">
        <f t="shared" ref="H125:I127" si="48">H126</f>
        <v>1840</v>
      </c>
      <c r="I125" s="139">
        <f t="shared" si="48"/>
        <v>1994</v>
      </c>
    </row>
    <row r="126" spans="1:9" ht="32.25" thickBot="1">
      <c r="A126" s="1"/>
      <c r="B126" s="28" t="s">
        <v>115</v>
      </c>
      <c r="C126" s="7" t="s">
        <v>34</v>
      </c>
      <c r="D126" s="7" t="s">
        <v>44</v>
      </c>
      <c r="E126" s="23" t="s">
        <v>54</v>
      </c>
      <c r="F126" s="24"/>
      <c r="G126" s="114">
        <f>G127</f>
        <v>1710</v>
      </c>
      <c r="H126" s="114">
        <f t="shared" si="48"/>
        <v>1840</v>
      </c>
      <c r="I126" s="139">
        <f t="shared" si="48"/>
        <v>1994</v>
      </c>
    </row>
    <row r="127" spans="1:9" ht="32.25" thickBot="1">
      <c r="A127" s="1"/>
      <c r="B127" s="27" t="s">
        <v>330</v>
      </c>
      <c r="C127" s="7" t="s">
        <v>34</v>
      </c>
      <c r="D127" s="7" t="s">
        <v>44</v>
      </c>
      <c r="E127" s="23" t="s">
        <v>332</v>
      </c>
      <c r="F127" s="24"/>
      <c r="G127" s="114">
        <f>G128</f>
        <v>1710</v>
      </c>
      <c r="H127" s="114">
        <f t="shared" si="48"/>
        <v>1840</v>
      </c>
      <c r="I127" s="139">
        <f t="shared" si="48"/>
        <v>1994</v>
      </c>
    </row>
    <row r="128" spans="1:9" ht="32.25" thickBot="1">
      <c r="A128" s="1"/>
      <c r="B128" s="56" t="s">
        <v>331</v>
      </c>
      <c r="C128" s="7" t="s">
        <v>34</v>
      </c>
      <c r="D128" s="7" t="s">
        <v>44</v>
      </c>
      <c r="E128" s="23" t="s">
        <v>333</v>
      </c>
      <c r="F128" s="24">
        <v>800</v>
      </c>
      <c r="G128" s="114">
        <v>1710</v>
      </c>
      <c r="H128" s="114">
        <v>1840</v>
      </c>
      <c r="I128" s="139">
        <v>1994</v>
      </c>
    </row>
    <row r="129" spans="1:9" ht="32.25" thickBot="1">
      <c r="A129" s="1"/>
      <c r="B129" s="27" t="s">
        <v>95</v>
      </c>
      <c r="C129" s="7" t="s">
        <v>34</v>
      </c>
      <c r="D129" s="7" t="s">
        <v>44</v>
      </c>
      <c r="E129" s="23" t="s">
        <v>47</v>
      </c>
      <c r="F129" s="24"/>
      <c r="G129" s="114">
        <f>G130</f>
        <v>20631</v>
      </c>
      <c r="H129" s="114">
        <f t="shared" ref="H129:I130" si="49">H130</f>
        <v>20631</v>
      </c>
      <c r="I129" s="139">
        <f t="shared" si="49"/>
        <v>20631</v>
      </c>
    </row>
    <row r="130" spans="1:9" ht="32.25" thickBot="1">
      <c r="A130" s="1"/>
      <c r="B130" s="28" t="s">
        <v>116</v>
      </c>
      <c r="C130" s="7" t="s">
        <v>34</v>
      </c>
      <c r="D130" s="7" t="s">
        <v>44</v>
      </c>
      <c r="E130" s="23" t="s">
        <v>444</v>
      </c>
      <c r="F130" s="24"/>
      <c r="G130" s="114">
        <f>G131</f>
        <v>20631</v>
      </c>
      <c r="H130" s="114">
        <f t="shared" si="49"/>
        <v>20631</v>
      </c>
      <c r="I130" s="139">
        <f t="shared" si="49"/>
        <v>20631</v>
      </c>
    </row>
    <row r="131" spans="1:9" ht="32.25" thickBot="1">
      <c r="A131" s="1"/>
      <c r="B131" s="27" t="s">
        <v>334</v>
      </c>
      <c r="C131" s="7" t="s">
        <v>34</v>
      </c>
      <c r="D131" s="7" t="s">
        <v>44</v>
      </c>
      <c r="E131" s="23" t="s">
        <v>445</v>
      </c>
      <c r="F131" s="24"/>
      <c r="G131" s="114">
        <f>G132+G133+G134</f>
        <v>20631</v>
      </c>
      <c r="H131" s="114">
        <f t="shared" ref="H131:I131" si="50">H132+H133+H134</f>
        <v>20631</v>
      </c>
      <c r="I131" s="139">
        <f t="shared" si="50"/>
        <v>20631</v>
      </c>
    </row>
    <row r="132" spans="1:9" ht="79.5" thickBot="1">
      <c r="A132" s="1"/>
      <c r="B132" s="34" t="s">
        <v>335</v>
      </c>
      <c r="C132" s="7" t="s">
        <v>34</v>
      </c>
      <c r="D132" s="7" t="s">
        <v>44</v>
      </c>
      <c r="E132" s="23" t="s">
        <v>446</v>
      </c>
      <c r="F132" s="24">
        <v>100</v>
      </c>
      <c r="G132" s="114">
        <v>14731</v>
      </c>
      <c r="H132" s="114">
        <v>14731</v>
      </c>
      <c r="I132" s="139">
        <v>14731</v>
      </c>
    </row>
    <row r="133" spans="1:9" ht="48" thickBot="1">
      <c r="A133" s="1"/>
      <c r="B133" s="56" t="s">
        <v>336</v>
      </c>
      <c r="C133" s="7" t="s">
        <v>34</v>
      </c>
      <c r="D133" s="7" t="s">
        <v>44</v>
      </c>
      <c r="E133" s="23" t="s">
        <v>446</v>
      </c>
      <c r="F133" s="24">
        <v>200</v>
      </c>
      <c r="G133" s="120">
        <v>5870</v>
      </c>
      <c r="H133" s="120">
        <v>5870</v>
      </c>
      <c r="I133" s="144">
        <v>5870</v>
      </c>
    </row>
    <row r="134" spans="1:9" ht="48" thickBot="1">
      <c r="A134" s="1"/>
      <c r="B134" s="56" t="s">
        <v>337</v>
      </c>
      <c r="C134" s="7" t="s">
        <v>34</v>
      </c>
      <c r="D134" s="7" t="s">
        <v>44</v>
      </c>
      <c r="E134" s="23" t="s">
        <v>446</v>
      </c>
      <c r="F134" s="86">
        <v>800</v>
      </c>
      <c r="G134" s="116">
        <v>30</v>
      </c>
      <c r="H134" s="116">
        <v>30</v>
      </c>
      <c r="I134" s="141">
        <v>30</v>
      </c>
    </row>
    <row r="135" spans="1:9" ht="63.75" hidden="1" thickBot="1">
      <c r="A135" s="1"/>
      <c r="B135" s="62" t="s">
        <v>199</v>
      </c>
      <c r="C135" s="7" t="s">
        <v>34</v>
      </c>
      <c r="D135" s="7" t="s">
        <v>44</v>
      </c>
      <c r="E135" s="39">
        <v>11</v>
      </c>
      <c r="F135" s="34"/>
      <c r="G135" s="114">
        <f>G136</f>
        <v>0</v>
      </c>
      <c r="H135" s="114">
        <f t="shared" ref="H135:I137" si="51">H136</f>
        <v>0</v>
      </c>
      <c r="I135" s="139">
        <f t="shared" si="51"/>
        <v>0</v>
      </c>
    </row>
    <row r="136" spans="1:9" ht="16.5" hidden="1" thickBot="1">
      <c r="A136" s="1"/>
      <c r="B136" s="34" t="s">
        <v>201</v>
      </c>
      <c r="C136" s="7" t="s">
        <v>34</v>
      </c>
      <c r="D136" s="7" t="s">
        <v>44</v>
      </c>
      <c r="E136" s="39" t="s">
        <v>50</v>
      </c>
      <c r="F136" s="24"/>
      <c r="G136" s="114">
        <f>G137</f>
        <v>0</v>
      </c>
      <c r="H136" s="114">
        <f t="shared" si="51"/>
        <v>0</v>
      </c>
      <c r="I136" s="139">
        <f t="shared" si="51"/>
        <v>0</v>
      </c>
    </row>
    <row r="137" spans="1:9" ht="32.25" hidden="1" thickBot="1">
      <c r="A137" s="1"/>
      <c r="B137" s="27" t="s">
        <v>158</v>
      </c>
      <c r="C137" s="7" t="s">
        <v>34</v>
      </c>
      <c r="D137" s="7" t="s">
        <v>44</v>
      </c>
      <c r="E137" s="23" t="s">
        <v>299</v>
      </c>
      <c r="F137" s="24"/>
      <c r="G137" s="114">
        <f>G138</f>
        <v>0</v>
      </c>
      <c r="H137" s="114">
        <f t="shared" si="51"/>
        <v>0</v>
      </c>
      <c r="I137" s="139">
        <f t="shared" si="51"/>
        <v>0</v>
      </c>
    </row>
    <row r="138" spans="1:9" ht="32.25" hidden="1" thickBot="1">
      <c r="A138" s="1"/>
      <c r="B138" s="27" t="s">
        <v>300</v>
      </c>
      <c r="C138" s="7" t="s">
        <v>34</v>
      </c>
      <c r="D138" s="7" t="s">
        <v>44</v>
      </c>
      <c r="E138" s="77" t="s">
        <v>301</v>
      </c>
      <c r="F138" s="24">
        <v>500</v>
      </c>
      <c r="G138" s="114">
        <v>0</v>
      </c>
      <c r="H138" s="114">
        <v>0</v>
      </c>
      <c r="I138" s="139">
        <v>0</v>
      </c>
    </row>
    <row r="139" spans="1:9" ht="24.75" customHeight="1" thickBot="1">
      <c r="A139" s="1">
        <v>4</v>
      </c>
      <c r="B139" s="66" t="s">
        <v>177</v>
      </c>
      <c r="C139" s="9" t="s">
        <v>40</v>
      </c>
      <c r="D139" s="9"/>
      <c r="E139" s="75"/>
      <c r="F139" s="87"/>
      <c r="G139" s="119">
        <f>G162+G145+G140</f>
        <v>29148.3459</v>
      </c>
      <c r="H139" s="119">
        <f>H162+H145+H140</f>
        <v>15963.2559</v>
      </c>
      <c r="I139" s="166">
        <f>I162+I145+I140</f>
        <v>7269.5558999999994</v>
      </c>
    </row>
    <row r="140" spans="1:9" ht="16.5" hidden="1" thickBot="1">
      <c r="A140" s="1"/>
      <c r="B140" s="56" t="s">
        <v>272</v>
      </c>
      <c r="C140" s="10" t="s">
        <v>40</v>
      </c>
      <c r="D140" s="10" t="s">
        <v>32</v>
      </c>
      <c r="E140" s="23"/>
      <c r="F140" s="86"/>
      <c r="G140" s="121">
        <f>G141</f>
        <v>0</v>
      </c>
      <c r="H140" s="121">
        <f t="shared" ref="H140:I143" si="52">H141</f>
        <v>0</v>
      </c>
      <c r="I140" s="67">
        <f t="shared" si="52"/>
        <v>0</v>
      </c>
    </row>
    <row r="141" spans="1:9" ht="48" hidden="1" thickBot="1">
      <c r="A141" s="1"/>
      <c r="B141" s="38" t="s">
        <v>205</v>
      </c>
      <c r="C141" s="10" t="s">
        <v>40</v>
      </c>
      <c r="D141" s="10" t="s">
        <v>32</v>
      </c>
      <c r="E141" s="23" t="s">
        <v>36</v>
      </c>
      <c r="F141" s="86"/>
      <c r="G141" s="122">
        <f>G142</f>
        <v>0</v>
      </c>
      <c r="H141" s="122">
        <f t="shared" si="52"/>
        <v>0</v>
      </c>
      <c r="I141" s="43">
        <f t="shared" si="52"/>
        <v>0</v>
      </c>
    </row>
    <row r="142" spans="1:9" ht="48" hidden="1" thickBot="1">
      <c r="A142" s="1"/>
      <c r="B142" s="28" t="s">
        <v>257</v>
      </c>
      <c r="C142" s="10" t="s">
        <v>40</v>
      </c>
      <c r="D142" s="10" t="s">
        <v>32</v>
      </c>
      <c r="E142" s="23" t="s">
        <v>265</v>
      </c>
      <c r="F142" s="86"/>
      <c r="G142" s="122">
        <f>G143</f>
        <v>0</v>
      </c>
      <c r="H142" s="122">
        <f t="shared" si="52"/>
        <v>0</v>
      </c>
      <c r="I142" s="43">
        <f t="shared" si="52"/>
        <v>0</v>
      </c>
    </row>
    <row r="143" spans="1:9" ht="32.25" hidden="1" thickBot="1">
      <c r="A143" s="1"/>
      <c r="B143" s="27" t="s">
        <v>274</v>
      </c>
      <c r="C143" s="10" t="s">
        <v>40</v>
      </c>
      <c r="D143" s="10" t="s">
        <v>32</v>
      </c>
      <c r="E143" s="23" t="s">
        <v>276</v>
      </c>
      <c r="F143" s="86"/>
      <c r="G143" s="122">
        <f>G144</f>
        <v>0</v>
      </c>
      <c r="H143" s="122">
        <f t="shared" si="52"/>
        <v>0</v>
      </c>
      <c r="I143" s="43">
        <f t="shared" si="52"/>
        <v>0</v>
      </c>
    </row>
    <row r="144" spans="1:9" ht="32.25" hidden="1" thickBot="1">
      <c r="A144" s="1"/>
      <c r="B144" s="56" t="s">
        <v>267</v>
      </c>
      <c r="C144" s="10" t="s">
        <v>40</v>
      </c>
      <c r="D144" s="10" t="s">
        <v>32</v>
      </c>
      <c r="E144" s="23" t="s">
        <v>264</v>
      </c>
      <c r="F144" s="86">
        <v>500</v>
      </c>
      <c r="G144" s="123"/>
      <c r="H144" s="123"/>
      <c r="I144" s="68"/>
    </row>
    <row r="145" spans="1:12" ht="16.5" thickBot="1">
      <c r="A145" s="1"/>
      <c r="B145" s="55" t="s">
        <v>213</v>
      </c>
      <c r="C145" s="7" t="s">
        <v>40</v>
      </c>
      <c r="D145" s="7" t="s">
        <v>36</v>
      </c>
      <c r="E145" s="23"/>
      <c r="F145" s="86"/>
      <c r="G145" s="116">
        <f>G150+G146+G155</f>
        <v>27776.99</v>
      </c>
      <c r="H145" s="116">
        <f>H150+H146+H155</f>
        <v>14591.9</v>
      </c>
      <c r="I145" s="141">
        <f t="shared" ref="I145" si="53">I150+I146+I155</f>
        <v>5898.2</v>
      </c>
    </row>
    <row r="146" spans="1:12" ht="48" hidden="1" thickBot="1">
      <c r="A146" s="1"/>
      <c r="B146" s="38" t="s">
        <v>205</v>
      </c>
      <c r="C146" s="7" t="s">
        <v>40</v>
      </c>
      <c r="D146" s="7" t="s">
        <v>36</v>
      </c>
      <c r="E146" s="23" t="s">
        <v>36</v>
      </c>
      <c r="F146" s="86"/>
      <c r="G146" s="116">
        <f>G147</f>
        <v>0</v>
      </c>
      <c r="H146" s="116">
        <f t="shared" ref="H146:I148" si="54">H147</f>
        <v>0</v>
      </c>
      <c r="I146" s="141">
        <f t="shared" si="54"/>
        <v>0</v>
      </c>
    </row>
    <row r="147" spans="1:12" ht="48" hidden="1" thickBot="1">
      <c r="A147" s="1"/>
      <c r="B147" s="28" t="s">
        <v>257</v>
      </c>
      <c r="C147" s="7" t="s">
        <v>40</v>
      </c>
      <c r="D147" s="7" t="s">
        <v>36</v>
      </c>
      <c r="E147" s="23" t="s">
        <v>265</v>
      </c>
      <c r="F147" s="86"/>
      <c r="G147" s="116">
        <f>G148</f>
        <v>0</v>
      </c>
      <c r="H147" s="116">
        <f t="shared" si="54"/>
        <v>0</v>
      </c>
      <c r="I147" s="141">
        <f t="shared" si="54"/>
        <v>0</v>
      </c>
    </row>
    <row r="148" spans="1:12" ht="32.25" hidden="1" thickBot="1">
      <c r="A148" s="1"/>
      <c r="B148" s="27" t="s">
        <v>274</v>
      </c>
      <c r="C148" s="7" t="s">
        <v>40</v>
      </c>
      <c r="D148" s="7" t="s">
        <v>36</v>
      </c>
      <c r="E148" s="23" t="s">
        <v>275</v>
      </c>
      <c r="F148" s="86"/>
      <c r="G148" s="116">
        <f>G149</f>
        <v>0</v>
      </c>
      <c r="H148" s="116">
        <f t="shared" si="54"/>
        <v>0</v>
      </c>
      <c r="I148" s="141">
        <f t="shared" si="54"/>
        <v>0</v>
      </c>
    </row>
    <row r="149" spans="1:12" ht="32.25" hidden="1" thickBot="1">
      <c r="A149" s="1"/>
      <c r="B149" s="56" t="s">
        <v>268</v>
      </c>
      <c r="C149" s="7" t="s">
        <v>40</v>
      </c>
      <c r="D149" s="7" t="s">
        <v>36</v>
      </c>
      <c r="E149" s="23" t="s">
        <v>273</v>
      </c>
      <c r="F149" s="86">
        <v>500</v>
      </c>
      <c r="G149" s="157">
        <v>0</v>
      </c>
      <c r="H149" s="157">
        <v>0</v>
      </c>
      <c r="I149" s="158">
        <v>0</v>
      </c>
    </row>
    <row r="150" spans="1:12" ht="32.25" thickBot="1">
      <c r="A150" s="1"/>
      <c r="B150" s="38" t="s">
        <v>181</v>
      </c>
      <c r="C150" s="10" t="s">
        <v>40</v>
      </c>
      <c r="D150" s="10" t="s">
        <v>36</v>
      </c>
      <c r="E150" s="23" t="s">
        <v>35</v>
      </c>
      <c r="F150" s="86"/>
      <c r="G150" s="43">
        <f>G152</f>
        <v>2740.09</v>
      </c>
      <c r="H150" s="43">
        <f t="shared" ref="H150:I150" si="55">H152</f>
        <v>5500</v>
      </c>
      <c r="I150" s="43">
        <f t="shared" si="55"/>
        <v>2000</v>
      </c>
      <c r="J150" s="41"/>
      <c r="K150" s="41"/>
      <c r="L150" s="41"/>
    </row>
    <row r="151" spans="1:12" ht="67.150000000000006" customHeight="1" thickBot="1">
      <c r="A151" s="1"/>
      <c r="B151" s="28" t="s">
        <v>229</v>
      </c>
      <c r="C151" s="10" t="s">
        <v>40</v>
      </c>
      <c r="D151" s="10" t="s">
        <v>36</v>
      </c>
      <c r="E151" s="23" t="s">
        <v>230</v>
      </c>
      <c r="F151" s="86"/>
      <c r="G151" s="43">
        <f>G152</f>
        <v>2740.09</v>
      </c>
      <c r="H151" s="43">
        <f t="shared" ref="H151:I151" si="56">H152</f>
        <v>5500</v>
      </c>
      <c r="I151" s="43">
        <f t="shared" si="56"/>
        <v>2000</v>
      </c>
    </row>
    <row r="152" spans="1:12" ht="16.5" thickBot="1">
      <c r="A152" s="1"/>
      <c r="B152" s="27" t="s">
        <v>338</v>
      </c>
      <c r="C152" s="10" t="s">
        <v>40</v>
      </c>
      <c r="D152" s="10" t="s">
        <v>36</v>
      </c>
      <c r="E152" s="39" t="s">
        <v>339</v>
      </c>
      <c r="F152" s="86"/>
      <c r="G152" s="43">
        <f>G153+G154</f>
        <v>2740.09</v>
      </c>
      <c r="H152" s="43">
        <f t="shared" ref="H152:I152" si="57">H153+H154</f>
        <v>5500</v>
      </c>
      <c r="I152" s="43">
        <f t="shared" si="57"/>
        <v>2000</v>
      </c>
    </row>
    <row r="153" spans="1:12" ht="32.25" thickBot="1">
      <c r="A153" s="1"/>
      <c r="B153" s="56" t="s">
        <v>214</v>
      </c>
      <c r="C153" s="10" t="s">
        <v>40</v>
      </c>
      <c r="D153" s="10" t="s">
        <v>36</v>
      </c>
      <c r="E153" s="23" t="s">
        <v>340</v>
      </c>
      <c r="F153" s="24">
        <v>500</v>
      </c>
      <c r="G153" s="114">
        <v>2740.09</v>
      </c>
      <c r="H153" s="114">
        <v>5500</v>
      </c>
      <c r="I153" s="139">
        <v>2000</v>
      </c>
    </row>
    <row r="154" spans="1:12" ht="32.25" hidden="1" thickBot="1">
      <c r="A154" s="1"/>
      <c r="B154" s="56" t="s">
        <v>214</v>
      </c>
      <c r="C154" s="10" t="s">
        <v>40</v>
      </c>
      <c r="D154" s="10" t="s">
        <v>36</v>
      </c>
      <c r="E154" s="23" t="s">
        <v>341</v>
      </c>
      <c r="F154" s="24">
        <v>500</v>
      </c>
      <c r="G154" s="129">
        <v>0</v>
      </c>
      <c r="H154" s="129">
        <v>0</v>
      </c>
      <c r="I154" s="159">
        <v>0</v>
      </c>
    </row>
    <row r="155" spans="1:12" ht="48" thickBot="1">
      <c r="A155" s="1"/>
      <c r="B155" s="160" t="s">
        <v>414</v>
      </c>
      <c r="C155" s="7" t="s">
        <v>40</v>
      </c>
      <c r="D155" s="7" t="s">
        <v>36</v>
      </c>
      <c r="E155" s="39" t="s">
        <v>36</v>
      </c>
      <c r="F155" s="24"/>
      <c r="G155" s="43">
        <f>G156</f>
        <v>25036.9</v>
      </c>
      <c r="H155" s="43">
        <f>H156</f>
        <v>9091.9</v>
      </c>
      <c r="I155" s="43">
        <f t="shared" ref="H155:I159" si="58">I156</f>
        <v>3898.2</v>
      </c>
    </row>
    <row r="156" spans="1:12" ht="53.25" customHeight="1" thickBot="1">
      <c r="A156" s="1"/>
      <c r="B156" s="34" t="s">
        <v>415</v>
      </c>
      <c r="C156" s="7" t="s">
        <v>40</v>
      </c>
      <c r="D156" s="7" t="s">
        <v>36</v>
      </c>
      <c r="E156" s="39" t="s">
        <v>265</v>
      </c>
      <c r="F156" s="24"/>
      <c r="G156" s="43">
        <f>G159</f>
        <v>25036.9</v>
      </c>
      <c r="H156" s="43">
        <f>H159+H157</f>
        <v>9091.9</v>
      </c>
      <c r="I156" s="43">
        <f>I159</f>
        <v>3898.2</v>
      </c>
    </row>
    <row r="157" spans="1:12" ht="53.25" customHeight="1" thickBot="1">
      <c r="A157" s="1"/>
      <c r="B157" s="56" t="s">
        <v>467</v>
      </c>
      <c r="C157" s="10" t="s">
        <v>40</v>
      </c>
      <c r="D157" s="10" t="s">
        <v>36</v>
      </c>
      <c r="E157" s="23" t="s">
        <v>468</v>
      </c>
      <c r="F157" s="24"/>
      <c r="G157" s="116">
        <f>G158</f>
        <v>0</v>
      </c>
      <c r="H157" s="116">
        <f t="shared" ref="H157:I157" si="59">H158</f>
        <v>5193.7</v>
      </c>
      <c r="I157" s="141">
        <f t="shared" si="59"/>
        <v>0</v>
      </c>
    </row>
    <row r="158" spans="1:12" ht="53.25" customHeight="1" thickBot="1">
      <c r="A158" s="1"/>
      <c r="B158" s="13" t="s">
        <v>469</v>
      </c>
      <c r="C158" s="10" t="s">
        <v>40</v>
      </c>
      <c r="D158" s="10" t="s">
        <v>36</v>
      </c>
      <c r="E158" s="23" t="s">
        <v>470</v>
      </c>
      <c r="F158" s="88">
        <v>200</v>
      </c>
      <c r="G158" s="157">
        <v>0</v>
      </c>
      <c r="H158" s="157">
        <v>5193.7</v>
      </c>
      <c r="I158" s="158">
        <v>0</v>
      </c>
    </row>
    <row r="159" spans="1:12" ht="16.5" thickBot="1">
      <c r="A159" s="1"/>
      <c r="B159" s="27" t="s">
        <v>254</v>
      </c>
      <c r="C159" s="7" t="s">
        <v>40</v>
      </c>
      <c r="D159" s="7" t="s">
        <v>36</v>
      </c>
      <c r="E159" s="23" t="s">
        <v>447</v>
      </c>
      <c r="F159" s="24"/>
      <c r="G159" s="43">
        <f>G161+G160</f>
        <v>25036.9</v>
      </c>
      <c r="H159" s="43">
        <f t="shared" si="58"/>
        <v>3898.2</v>
      </c>
      <c r="I159" s="43">
        <f t="shared" si="58"/>
        <v>3898.2</v>
      </c>
    </row>
    <row r="160" spans="1:12" ht="63.75" thickBot="1">
      <c r="A160" s="1"/>
      <c r="B160" s="27" t="s">
        <v>416</v>
      </c>
      <c r="C160" s="7" t="s">
        <v>40</v>
      </c>
      <c r="D160" s="7" t="s">
        <v>36</v>
      </c>
      <c r="E160" s="23" t="s">
        <v>448</v>
      </c>
      <c r="F160" s="24">
        <v>200</v>
      </c>
      <c r="G160" s="43">
        <v>2462.5</v>
      </c>
      <c r="H160" s="43">
        <v>3898.2</v>
      </c>
      <c r="I160" s="43">
        <v>3898.2</v>
      </c>
    </row>
    <row r="161" spans="1:12" ht="65.25" customHeight="1" thickBot="1">
      <c r="A161" s="1"/>
      <c r="B161" s="27" t="s">
        <v>464</v>
      </c>
      <c r="C161" s="7" t="s">
        <v>40</v>
      </c>
      <c r="D161" s="7" t="s">
        <v>36</v>
      </c>
      <c r="E161" s="23" t="s">
        <v>465</v>
      </c>
      <c r="F161" s="86">
        <v>200</v>
      </c>
      <c r="G161" s="43">
        <v>22574.400000000001</v>
      </c>
      <c r="H161" s="43">
        <v>0</v>
      </c>
      <c r="I161" s="43">
        <v>0</v>
      </c>
    </row>
    <row r="162" spans="1:12" ht="16.5" thickBot="1">
      <c r="A162" s="1"/>
      <c r="B162" s="58" t="s">
        <v>180</v>
      </c>
      <c r="C162" s="10" t="s">
        <v>40</v>
      </c>
      <c r="D162" s="10" t="s">
        <v>33</v>
      </c>
      <c r="E162" s="23"/>
      <c r="F162" s="86"/>
      <c r="G162" s="43">
        <f>G163+G167</f>
        <v>1371.3559</v>
      </c>
      <c r="H162" s="43">
        <f t="shared" ref="H162:I162" si="60">H163+H167</f>
        <v>1371.3559</v>
      </c>
      <c r="I162" s="43">
        <f t="shared" si="60"/>
        <v>1371.3559</v>
      </c>
    </row>
    <row r="163" spans="1:12" ht="35.25" customHeight="1" thickBot="1">
      <c r="A163" s="1"/>
      <c r="B163" s="34" t="s">
        <v>181</v>
      </c>
      <c r="C163" s="10" t="s">
        <v>40</v>
      </c>
      <c r="D163" s="10" t="s">
        <v>33</v>
      </c>
      <c r="E163" s="39" t="s">
        <v>35</v>
      </c>
      <c r="F163" s="86"/>
      <c r="G163" s="43">
        <f>G165</f>
        <v>1371.3559</v>
      </c>
      <c r="H163" s="43">
        <f t="shared" ref="H163:I163" si="61">H165</f>
        <v>1371.3559</v>
      </c>
      <c r="I163" s="43">
        <f t="shared" si="61"/>
        <v>1371.3559</v>
      </c>
    </row>
    <row r="164" spans="1:12" ht="52.5" customHeight="1" thickBot="1">
      <c r="A164" s="1"/>
      <c r="B164" s="28" t="s">
        <v>229</v>
      </c>
      <c r="C164" s="10" t="s">
        <v>40</v>
      </c>
      <c r="D164" s="10" t="s">
        <v>33</v>
      </c>
      <c r="E164" s="23" t="s">
        <v>230</v>
      </c>
      <c r="F164" s="86"/>
      <c r="G164" s="43">
        <f>G165</f>
        <v>1371.3559</v>
      </c>
      <c r="H164" s="43">
        <f t="shared" ref="H164:I164" si="62">H165</f>
        <v>1371.3559</v>
      </c>
      <c r="I164" s="43">
        <f t="shared" si="62"/>
        <v>1371.3559</v>
      </c>
    </row>
    <row r="165" spans="1:12" ht="16.5" thickBot="1">
      <c r="A165" s="1"/>
      <c r="B165" s="27" t="s">
        <v>182</v>
      </c>
      <c r="C165" s="10" t="s">
        <v>40</v>
      </c>
      <c r="D165" s="10" t="s">
        <v>33</v>
      </c>
      <c r="E165" s="39" t="s">
        <v>231</v>
      </c>
      <c r="F165" s="86"/>
      <c r="G165" s="43">
        <f>G166+G171</f>
        <v>1371.3559</v>
      </c>
      <c r="H165" s="43">
        <f t="shared" ref="H165:I165" si="63">H166+H171</f>
        <v>1371.3559</v>
      </c>
      <c r="I165" s="43">
        <f t="shared" si="63"/>
        <v>1371.3559</v>
      </c>
    </row>
    <row r="166" spans="1:12" ht="16.5" thickBot="1">
      <c r="A166" s="1"/>
      <c r="B166" s="56" t="s">
        <v>183</v>
      </c>
      <c r="C166" s="10" t="s">
        <v>40</v>
      </c>
      <c r="D166" s="10" t="s">
        <v>33</v>
      </c>
      <c r="E166" s="23" t="s">
        <v>232</v>
      </c>
      <c r="F166" s="24">
        <v>500</v>
      </c>
      <c r="G166" s="114">
        <v>1371.3559</v>
      </c>
      <c r="H166" s="114">
        <v>1371.3559</v>
      </c>
      <c r="I166" s="139">
        <v>1371.3559</v>
      </c>
    </row>
    <row r="167" spans="1:12" ht="63.75" hidden="1" thickBot="1">
      <c r="A167" s="1"/>
      <c r="B167" s="62" t="s">
        <v>199</v>
      </c>
      <c r="C167" s="10" t="s">
        <v>40</v>
      </c>
      <c r="D167" s="10" t="s">
        <v>33</v>
      </c>
      <c r="E167" s="39">
        <v>11</v>
      </c>
      <c r="F167" s="34"/>
      <c r="G167" s="114">
        <f>G168</f>
        <v>0</v>
      </c>
      <c r="H167" s="114">
        <f t="shared" ref="H167:I169" si="64">H168</f>
        <v>0</v>
      </c>
      <c r="I167" s="139">
        <f t="shared" si="64"/>
        <v>0</v>
      </c>
    </row>
    <row r="168" spans="1:12" ht="16.5" hidden="1" thickBot="1">
      <c r="A168" s="1"/>
      <c r="B168" s="34" t="s">
        <v>201</v>
      </c>
      <c r="C168" s="10" t="s">
        <v>40</v>
      </c>
      <c r="D168" s="10" t="s">
        <v>33</v>
      </c>
      <c r="E168" s="39" t="s">
        <v>50</v>
      </c>
      <c r="F168" s="24"/>
      <c r="G168" s="114">
        <f>G169</f>
        <v>0</v>
      </c>
      <c r="H168" s="114">
        <f t="shared" si="64"/>
        <v>0</v>
      </c>
      <c r="I168" s="139">
        <f t="shared" si="64"/>
        <v>0</v>
      </c>
    </row>
    <row r="169" spans="1:12" ht="42.75" hidden="1" customHeight="1" thickBot="1">
      <c r="A169" s="1"/>
      <c r="B169" s="27" t="s">
        <v>158</v>
      </c>
      <c r="C169" s="10" t="s">
        <v>40</v>
      </c>
      <c r="D169" s="10" t="s">
        <v>33</v>
      </c>
      <c r="E169" s="39" t="s">
        <v>159</v>
      </c>
      <c r="F169" s="24"/>
      <c r="G169" s="114">
        <f>G170</f>
        <v>0</v>
      </c>
      <c r="H169" s="114">
        <f t="shared" si="64"/>
        <v>0</v>
      </c>
      <c r="I169" s="139">
        <f t="shared" si="64"/>
        <v>0</v>
      </c>
    </row>
    <row r="170" spans="1:12" ht="27.75" hidden="1" customHeight="1" thickBot="1">
      <c r="A170" s="1"/>
      <c r="B170" s="27" t="s">
        <v>269</v>
      </c>
      <c r="C170" s="10" t="s">
        <v>40</v>
      </c>
      <c r="D170" s="10" t="s">
        <v>33</v>
      </c>
      <c r="E170" s="23" t="s">
        <v>161</v>
      </c>
      <c r="F170" s="24">
        <v>500</v>
      </c>
      <c r="G170" s="114">
        <v>0</v>
      </c>
      <c r="H170" s="114">
        <v>0</v>
      </c>
      <c r="I170" s="139">
        <v>0</v>
      </c>
    </row>
    <row r="171" spans="1:12" ht="40.5" hidden="1" customHeight="1" thickBot="1">
      <c r="A171" s="1"/>
      <c r="B171" s="27" t="s">
        <v>451</v>
      </c>
      <c r="C171" s="10" t="s">
        <v>40</v>
      </c>
      <c r="D171" s="10" t="s">
        <v>33</v>
      </c>
      <c r="E171" s="23" t="s">
        <v>450</v>
      </c>
      <c r="F171" s="24">
        <v>500</v>
      </c>
      <c r="G171" s="114">
        <v>0</v>
      </c>
      <c r="H171" s="114">
        <v>0</v>
      </c>
      <c r="I171" s="139">
        <v>0</v>
      </c>
    </row>
    <row r="172" spans="1:12" ht="27.6" customHeight="1" thickBot="1">
      <c r="A172" s="18">
        <v>5</v>
      </c>
      <c r="B172" s="65" t="s">
        <v>14</v>
      </c>
      <c r="C172" s="9" t="s">
        <v>38</v>
      </c>
      <c r="D172" s="9"/>
      <c r="E172" s="80"/>
      <c r="F172" s="32"/>
      <c r="G172" s="164">
        <f>G173+G185+G218+G237+G248</f>
        <v>334984.76999999996</v>
      </c>
      <c r="H172" s="164">
        <f>H173+H185+H218+H237+H248</f>
        <v>308779.73499999999</v>
      </c>
      <c r="I172" s="165">
        <f>I173+I185+I218+I237+I248</f>
        <v>326212.48499999999</v>
      </c>
    </row>
    <row r="173" spans="1:12" ht="24" customHeight="1" thickBot="1">
      <c r="A173" s="1"/>
      <c r="B173" s="48" t="s">
        <v>15</v>
      </c>
      <c r="C173" s="10" t="s">
        <v>38</v>
      </c>
      <c r="D173" s="10" t="s">
        <v>32</v>
      </c>
      <c r="E173" s="39"/>
      <c r="F173" s="34"/>
      <c r="G173" s="114">
        <f>G174</f>
        <v>47709.1</v>
      </c>
      <c r="H173" s="114">
        <f t="shared" ref="H173:I174" si="65">H174</f>
        <v>48944.6</v>
      </c>
      <c r="I173" s="139">
        <f t="shared" si="65"/>
        <v>50391.1</v>
      </c>
    </row>
    <row r="174" spans="1:12" ht="32.25" thickBot="1">
      <c r="A174" s="1"/>
      <c r="B174" s="38" t="s">
        <v>117</v>
      </c>
      <c r="C174" s="10" t="s">
        <v>38</v>
      </c>
      <c r="D174" s="10" t="s">
        <v>32</v>
      </c>
      <c r="E174" s="39" t="s">
        <v>32</v>
      </c>
      <c r="F174" s="34"/>
      <c r="G174" s="114">
        <f>G175</f>
        <v>47709.1</v>
      </c>
      <c r="H174" s="114">
        <f t="shared" si="65"/>
        <v>48944.6</v>
      </c>
      <c r="I174" s="139">
        <f t="shared" si="65"/>
        <v>50391.1</v>
      </c>
      <c r="J174" s="41"/>
      <c r="K174" s="41"/>
      <c r="L174" s="41"/>
    </row>
    <row r="175" spans="1:12" ht="16.5" thickBot="1">
      <c r="A175" s="1"/>
      <c r="B175" s="28" t="s">
        <v>118</v>
      </c>
      <c r="C175" s="10" t="s">
        <v>38</v>
      </c>
      <c r="D175" s="10" t="s">
        <v>32</v>
      </c>
      <c r="E175" s="39" t="s">
        <v>56</v>
      </c>
      <c r="F175" s="34"/>
      <c r="G175" s="114">
        <f>G176+G179</f>
        <v>47709.1</v>
      </c>
      <c r="H175" s="114">
        <f t="shared" ref="H175:I175" si="66">H176+H179</f>
        <v>48944.6</v>
      </c>
      <c r="I175" s="139">
        <f t="shared" si="66"/>
        <v>50391.1</v>
      </c>
    </row>
    <row r="176" spans="1:12" ht="16.5" thickBot="1">
      <c r="A176" s="1"/>
      <c r="B176" s="56" t="s">
        <v>342</v>
      </c>
      <c r="C176" s="10" t="s">
        <v>38</v>
      </c>
      <c r="D176" s="10" t="s">
        <v>32</v>
      </c>
      <c r="E176" s="39" t="s">
        <v>119</v>
      </c>
      <c r="F176" s="34"/>
      <c r="G176" s="116">
        <f>G177+G178</f>
        <v>24368.1</v>
      </c>
      <c r="H176" s="116">
        <f t="shared" ref="H176:I176" si="67">H177+H178</f>
        <v>25603.599999999999</v>
      </c>
      <c r="I176" s="141">
        <f t="shared" si="67"/>
        <v>27050.1</v>
      </c>
    </row>
    <row r="177" spans="1:12" ht="86.25" customHeight="1" thickBot="1">
      <c r="A177" s="17"/>
      <c r="B177" s="34" t="s">
        <v>57</v>
      </c>
      <c r="C177" s="15" t="s">
        <v>38</v>
      </c>
      <c r="D177" s="15" t="s">
        <v>32</v>
      </c>
      <c r="E177" s="31" t="s">
        <v>59</v>
      </c>
      <c r="F177" s="24">
        <v>100</v>
      </c>
      <c r="G177" s="115">
        <v>23393.1</v>
      </c>
      <c r="H177" s="115">
        <v>24579.599999999999</v>
      </c>
      <c r="I177" s="140">
        <v>25968.1</v>
      </c>
    </row>
    <row r="178" spans="1:12" ht="57.75" customHeight="1" thickBot="1">
      <c r="A178" s="1"/>
      <c r="B178" s="56" t="s">
        <v>58</v>
      </c>
      <c r="C178" s="7" t="s">
        <v>38</v>
      </c>
      <c r="D178" s="7" t="s">
        <v>32</v>
      </c>
      <c r="E178" s="23" t="s">
        <v>59</v>
      </c>
      <c r="F178" s="24">
        <v>200</v>
      </c>
      <c r="G178" s="115">
        <v>975</v>
      </c>
      <c r="H178" s="115">
        <v>1024</v>
      </c>
      <c r="I178" s="140">
        <v>1082</v>
      </c>
    </row>
    <row r="179" spans="1:12" ht="32.25" thickBot="1">
      <c r="A179" s="1"/>
      <c r="B179" s="28" t="s">
        <v>252</v>
      </c>
      <c r="C179" s="10" t="s">
        <v>38</v>
      </c>
      <c r="D179" s="10" t="s">
        <v>32</v>
      </c>
      <c r="E179" s="39" t="s">
        <v>379</v>
      </c>
      <c r="F179" s="24"/>
      <c r="G179" s="113">
        <f>G180+G181+G182+G183+G184</f>
        <v>23341</v>
      </c>
      <c r="H179" s="113">
        <f t="shared" ref="H179:I179" si="68">H180+H181+H182+H183+H184</f>
        <v>23341</v>
      </c>
      <c r="I179" s="138">
        <f t="shared" si="68"/>
        <v>23341</v>
      </c>
    </row>
    <row r="180" spans="1:12" ht="73.5" customHeight="1" thickBot="1">
      <c r="A180" s="1"/>
      <c r="B180" s="28" t="s">
        <v>60</v>
      </c>
      <c r="C180" s="10" t="s">
        <v>38</v>
      </c>
      <c r="D180" s="7" t="s">
        <v>32</v>
      </c>
      <c r="E180" s="23" t="s">
        <v>302</v>
      </c>
      <c r="F180" s="24">
        <v>100</v>
      </c>
      <c r="G180" s="114">
        <v>11180</v>
      </c>
      <c r="H180" s="114">
        <v>11180</v>
      </c>
      <c r="I180" s="139">
        <v>11180</v>
      </c>
    </row>
    <row r="181" spans="1:12" ht="33.75" customHeight="1" thickBot="1">
      <c r="A181" s="1"/>
      <c r="B181" s="28" t="s">
        <v>61</v>
      </c>
      <c r="C181" s="10" t="s">
        <v>38</v>
      </c>
      <c r="D181" s="7" t="s">
        <v>32</v>
      </c>
      <c r="E181" s="23" t="s">
        <v>302</v>
      </c>
      <c r="F181" s="24">
        <v>200</v>
      </c>
      <c r="G181" s="114">
        <v>11761</v>
      </c>
      <c r="H181" s="114">
        <v>11761</v>
      </c>
      <c r="I181" s="139">
        <v>11761</v>
      </c>
    </row>
    <row r="182" spans="1:12" ht="32.25" thickBot="1">
      <c r="A182" s="1"/>
      <c r="B182" s="28" t="s">
        <v>62</v>
      </c>
      <c r="C182" s="10" t="s">
        <v>38</v>
      </c>
      <c r="D182" s="7" t="s">
        <v>32</v>
      </c>
      <c r="E182" s="23" t="s">
        <v>302</v>
      </c>
      <c r="F182" s="24">
        <v>800</v>
      </c>
      <c r="G182" s="113">
        <v>400</v>
      </c>
      <c r="H182" s="113">
        <v>400</v>
      </c>
      <c r="I182" s="138">
        <v>400</v>
      </c>
    </row>
    <row r="183" spans="1:12" ht="32.25" hidden="1" thickBot="1">
      <c r="A183" s="1"/>
      <c r="B183" s="28" t="s">
        <v>61</v>
      </c>
      <c r="C183" s="10" t="s">
        <v>38</v>
      </c>
      <c r="D183" s="7" t="s">
        <v>32</v>
      </c>
      <c r="E183" s="23" t="s">
        <v>384</v>
      </c>
      <c r="F183" s="24">
        <v>200</v>
      </c>
      <c r="G183" s="113">
        <v>0</v>
      </c>
      <c r="H183" s="113">
        <v>0</v>
      </c>
      <c r="I183" s="138">
        <v>0</v>
      </c>
    </row>
    <row r="184" spans="1:12" ht="48" hidden="1" thickBot="1">
      <c r="A184" s="1"/>
      <c r="B184" s="28" t="s">
        <v>382</v>
      </c>
      <c r="C184" s="10" t="s">
        <v>38</v>
      </c>
      <c r="D184" s="7" t="s">
        <v>32</v>
      </c>
      <c r="E184" s="23" t="s">
        <v>383</v>
      </c>
      <c r="F184" s="24">
        <v>200</v>
      </c>
      <c r="G184" s="113">
        <v>0</v>
      </c>
      <c r="H184" s="113">
        <v>0</v>
      </c>
      <c r="I184" s="138">
        <v>0</v>
      </c>
    </row>
    <row r="185" spans="1:12" ht="16.5" thickBot="1">
      <c r="A185" s="1"/>
      <c r="B185" s="48" t="s">
        <v>16</v>
      </c>
      <c r="C185" s="10" t="s">
        <v>38</v>
      </c>
      <c r="D185" s="10" t="s">
        <v>36</v>
      </c>
      <c r="E185" s="39"/>
      <c r="F185" s="34"/>
      <c r="G185" s="113">
        <f>G186</f>
        <v>232908.435</v>
      </c>
      <c r="H185" s="113">
        <f t="shared" ref="H185:I186" si="69">H186</f>
        <v>209918.5</v>
      </c>
      <c r="I185" s="138">
        <f t="shared" si="69"/>
        <v>225413.3</v>
      </c>
    </row>
    <row r="186" spans="1:12" ht="32.25" thickBot="1">
      <c r="A186" s="1"/>
      <c r="B186" s="38" t="s">
        <v>117</v>
      </c>
      <c r="C186" s="10" t="s">
        <v>38</v>
      </c>
      <c r="D186" s="10" t="s">
        <v>36</v>
      </c>
      <c r="E186" s="39" t="s">
        <v>32</v>
      </c>
      <c r="F186" s="34"/>
      <c r="G186" s="113">
        <f>G187</f>
        <v>232908.435</v>
      </c>
      <c r="H186" s="113">
        <f t="shared" si="69"/>
        <v>209918.5</v>
      </c>
      <c r="I186" s="138">
        <f t="shared" si="69"/>
        <v>225413.3</v>
      </c>
    </row>
    <row r="187" spans="1:12" ht="16.5" thickBot="1">
      <c r="A187" s="1"/>
      <c r="B187" s="28" t="s">
        <v>118</v>
      </c>
      <c r="C187" s="10" t="s">
        <v>38</v>
      </c>
      <c r="D187" s="10" t="s">
        <v>36</v>
      </c>
      <c r="E187" s="39" t="s">
        <v>56</v>
      </c>
      <c r="F187" s="34"/>
      <c r="G187" s="113">
        <f>G188+G194+G197+G212+G214+G216</f>
        <v>232908.435</v>
      </c>
      <c r="H187" s="113">
        <f t="shared" ref="H187:I187" si="70">H188+H194+H197+H212+H214+H216</f>
        <v>209918.5</v>
      </c>
      <c r="I187" s="138">
        <f t="shared" si="70"/>
        <v>225413.3</v>
      </c>
    </row>
    <row r="188" spans="1:12" ht="51" customHeight="1" thickBot="1">
      <c r="A188" s="1"/>
      <c r="B188" s="28" t="s">
        <v>235</v>
      </c>
      <c r="C188" s="10" t="s">
        <v>38</v>
      </c>
      <c r="D188" s="10" t="s">
        <v>36</v>
      </c>
      <c r="E188" s="39" t="s">
        <v>120</v>
      </c>
      <c r="F188" s="34"/>
      <c r="G188" s="115">
        <f>G189+G190+G191+G192+G193</f>
        <v>143819.70000000001</v>
      </c>
      <c r="H188" s="115">
        <f t="shared" ref="H188:I188" si="71">H189+H190+H191+H192+H193</f>
        <v>152705.9</v>
      </c>
      <c r="I188" s="140">
        <f t="shared" si="71"/>
        <v>163048</v>
      </c>
    </row>
    <row r="189" spans="1:12" ht="82.5" customHeight="1" thickBot="1">
      <c r="A189" s="1"/>
      <c r="B189" s="28" t="s">
        <v>427</v>
      </c>
      <c r="C189" s="10" t="s">
        <v>38</v>
      </c>
      <c r="D189" s="10" t="s">
        <v>36</v>
      </c>
      <c r="E189" s="39" t="s">
        <v>237</v>
      </c>
      <c r="F189" s="34">
        <v>100</v>
      </c>
      <c r="G189" s="113">
        <v>5859.06</v>
      </c>
      <c r="H189" s="113">
        <v>5859.06</v>
      </c>
      <c r="I189" s="138">
        <v>5859.06</v>
      </c>
      <c r="J189" s="41"/>
    </row>
    <row r="190" spans="1:12" ht="65.25" customHeight="1" thickBot="1">
      <c r="A190" s="1"/>
      <c r="B190" s="28" t="s">
        <v>426</v>
      </c>
      <c r="C190" s="10" t="s">
        <v>38</v>
      </c>
      <c r="D190" s="10" t="s">
        <v>36</v>
      </c>
      <c r="E190" s="39" t="s">
        <v>237</v>
      </c>
      <c r="F190" s="34">
        <v>600</v>
      </c>
      <c r="G190" s="113">
        <v>1718.64</v>
      </c>
      <c r="H190" s="113">
        <v>1718.64</v>
      </c>
      <c r="I190" s="138">
        <v>1718.64</v>
      </c>
      <c r="J190" s="41"/>
    </row>
    <row r="191" spans="1:12" ht="99.75" customHeight="1" thickBot="1">
      <c r="A191" s="1"/>
      <c r="B191" s="28" t="s">
        <v>260</v>
      </c>
      <c r="C191" s="10" t="s">
        <v>38</v>
      </c>
      <c r="D191" s="10" t="s">
        <v>36</v>
      </c>
      <c r="E191" s="23" t="s">
        <v>63</v>
      </c>
      <c r="F191" s="34">
        <v>100</v>
      </c>
      <c r="G191" s="113">
        <v>95463</v>
      </c>
      <c r="H191" s="113">
        <v>101690.2</v>
      </c>
      <c r="I191" s="138">
        <v>108936.3</v>
      </c>
      <c r="J191" s="41"/>
      <c r="K191" s="41"/>
      <c r="L191" s="41"/>
    </row>
    <row r="192" spans="1:12" ht="75" customHeight="1" thickBot="1">
      <c r="A192" s="1"/>
      <c r="B192" s="28" t="s">
        <v>261</v>
      </c>
      <c r="C192" s="7" t="s">
        <v>38</v>
      </c>
      <c r="D192" s="7" t="s">
        <v>36</v>
      </c>
      <c r="E192" s="23" t="s">
        <v>63</v>
      </c>
      <c r="F192" s="24">
        <v>200</v>
      </c>
      <c r="G192" s="115">
        <v>3978</v>
      </c>
      <c r="H192" s="115">
        <v>4237</v>
      </c>
      <c r="I192" s="140">
        <v>4539</v>
      </c>
      <c r="J192" s="41"/>
    </row>
    <row r="193" spans="1:10" ht="80.25" customHeight="1" thickBot="1">
      <c r="A193" s="1"/>
      <c r="B193" s="28" t="s">
        <v>262</v>
      </c>
      <c r="C193" s="7" t="s">
        <v>38</v>
      </c>
      <c r="D193" s="7" t="s">
        <v>36</v>
      </c>
      <c r="E193" s="23" t="s">
        <v>63</v>
      </c>
      <c r="F193" s="24">
        <v>600</v>
      </c>
      <c r="G193" s="113">
        <v>36801</v>
      </c>
      <c r="H193" s="113">
        <v>39201</v>
      </c>
      <c r="I193" s="138">
        <v>41995</v>
      </c>
    </row>
    <row r="194" spans="1:10" ht="32.25" thickBot="1">
      <c r="A194" s="1"/>
      <c r="B194" s="28" t="s">
        <v>171</v>
      </c>
      <c r="C194" s="7" t="s">
        <v>38</v>
      </c>
      <c r="D194" s="7" t="s">
        <v>36</v>
      </c>
      <c r="E194" s="23" t="s">
        <v>172</v>
      </c>
      <c r="F194" s="24"/>
      <c r="G194" s="114">
        <f>G195+G196</f>
        <v>1642</v>
      </c>
      <c r="H194" s="114">
        <f t="shared" ref="H194:I194" si="72">H195+H196</f>
        <v>1693.6</v>
      </c>
      <c r="I194" s="139">
        <f t="shared" si="72"/>
        <v>1747.3</v>
      </c>
    </row>
    <row r="195" spans="1:10" ht="57" customHeight="1" thickBot="1">
      <c r="A195" s="1"/>
      <c r="B195" s="28" t="s">
        <v>371</v>
      </c>
      <c r="C195" s="7" t="s">
        <v>38</v>
      </c>
      <c r="D195" s="7" t="s">
        <v>36</v>
      </c>
      <c r="E195" s="23" t="s">
        <v>188</v>
      </c>
      <c r="F195" s="24">
        <v>200</v>
      </c>
      <c r="G195" s="113">
        <v>895</v>
      </c>
      <c r="H195" s="113">
        <v>931.6</v>
      </c>
      <c r="I195" s="138">
        <v>968.3</v>
      </c>
    </row>
    <row r="196" spans="1:10" ht="50.25" customHeight="1" thickBot="1">
      <c r="A196" s="1"/>
      <c r="B196" s="28" t="s">
        <v>372</v>
      </c>
      <c r="C196" s="7" t="s">
        <v>38</v>
      </c>
      <c r="D196" s="7" t="s">
        <v>36</v>
      </c>
      <c r="E196" s="23" t="s">
        <v>188</v>
      </c>
      <c r="F196" s="88">
        <v>600</v>
      </c>
      <c r="G196" s="113">
        <v>747</v>
      </c>
      <c r="H196" s="113">
        <v>762</v>
      </c>
      <c r="I196" s="138">
        <v>779</v>
      </c>
    </row>
    <row r="197" spans="1:10" ht="32.25" thickBot="1">
      <c r="A197" s="1"/>
      <c r="B197" s="28" t="s">
        <v>252</v>
      </c>
      <c r="C197" s="7" t="s">
        <v>38</v>
      </c>
      <c r="D197" s="7" t="s">
        <v>36</v>
      </c>
      <c r="E197" s="23" t="s">
        <v>253</v>
      </c>
      <c r="F197" s="24"/>
      <c r="G197" s="113">
        <f>G206+G207+G208+G209+G210+G211+G198+G199+G200+G201+G202+G203+G204+G205</f>
        <v>85643</v>
      </c>
      <c r="H197" s="113">
        <f t="shared" ref="H197:I197" si="73">H206+H207+H208+H209+H210+H211+H198+H199+H200+H201+H202+H203+H205</f>
        <v>55519</v>
      </c>
      <c r="I197" s="138">
        <f t="shared" si="73"/>
        <v>60618</v>
      </c>
    </row>
    <row r="198" spans="1:10" ht="48" thickBot="1">
      <c r="A198" s="1"/>
      <c r="B198" s="28" t="s">
        <v>64</v>
      </c>
      <c r="C198" s="15" t="s">
        <v>38</v>
      </c>
      <c r="D198" s="15" t="s">
        <v>36</v>
      </c>
      <c r="E198" s="31" t="s">
        <v>302</v>
      </c>
      <c r="F198" s="24">
        <v>200</v>
      </c>
      <c r="G198" s="114">
        <v>46695</v>
      </c>
      <c r="H198" s="114">
        <v>35681</v>
      </c>
      <c r="I198" s="139">
        <v>40780</v>
      </c>
      <c r="J198" s="41"/>
    </row>
    <row r="199" spans="1:10" ht="30.75" hidden="1" customHeight="1" thickBot="1">
      <c r="A199" s="1"/>
      <c r="B199" s="28" t="s">
        <v>382</v>
      </c>
      <c r="C199" s="15" t="s">
        <v>38</v>
      </c>
      <c r="D199" s="15" t="s">
        <v>36</v>
      </c>
      <c r="E199" s="31" t="s">
        <v>383</v>
      </c>
      <c r="F199" s="24">
        <v>200</v>
      </c>
      <c r="G199" s="114">
        <v>0</v>
      </c>
      <c r="H199" s="114">
        <v>0</v>
      </c>
      <c r="I199" s="139">
        <v>0</v>
      </c>
    </row>
    <row r="200" spans="1:10" ht="48" thickBot="1">
      <c r="A200" s="1"/>
      <c r="B200" s="28" t="s">
        <v>65</v>
      </c>
      <c r="C200" s="7" t="s">
        <v>38</v>
      </c>
      <c r="D200" s="7" t="s">
        <v>36</v>
      </c>
      <c r="E200" s="31" t="s">
        <v>302</v>
      </c>
      <c r="F200" s="24">
        <v>300</v>
      </c>
      <c r="G200" s="114">
        <v>30</v>
      </c>
      <c r="H200" s="114">
        <v>30</v>
      </c>
      <c r="I200" s="139">
        <v>30</v>
      </c>
    </row>
    <row r="201" spans="1:10" ht="48" thickBot="1">
      <c r="A201" s="1"/>
      <c r="B201" s="28" t="s">
        <v>66</v>
      </c>
      <c r="C201" s="7" t="s">
        <v>38</v>
      </c>
      <c r="D201" s="7" t="s">
        <v>36</v>
      </c>
      <c r="E201" s="31" t="s">
        <v>302</v>
      </c>
      <c r="F201" s="24">
        <v>600</v>
      </c>
      <c r="G201" s="114">
        <v>14222</v>
      </c>
      <c r="H201" s="114">
        <v>14222</v>
      </c>
      <c r="I201" s="139">
        <v>14222</v>
      </c>
    </row>
    <row r="202" spans="1:10" ht="32.25" thickBot="1">
      <c r="A202" s="1"/>
      <c r="B202" s="28" t="s">
        <v>62</v>
      </c>
      <c r="C202" s="15" t="s">
        <v>38</v>
      </c>
      <c r="D202" s="15" t="s">
        <v>36</v>
      </c>
      <c r="E202" s="31" t="s">
        <v>302</v>
      </c>
      <c r="F202" s="24">
        <v>800</v>
      </c>
      <c r="G202" s="116">
        <v>800</v>
      </c>
      <c r="H202" s="116">
        <v>800</v>
      </c>
      <c r="I202" s="141">
        <v>800</v>
      </c>
    </row>
    <row r="203" spans="1:10" ht="48" thickBot="1">
      <c r="A203" s="1"/>
      <c r="B203" s="28" t="s">
        <v>228</v>
      </c>
      <c r="C203" s="7" t="s">
        <v>38</v>
      </c>
      <c r="D203" s="7" t="s">
        <v>36</v>
      </c>
      <c r="E203" s="23" t="s">
        <v>303</v>
      </c>
      <c r="F203" s="24">
        <v>200</v>
      </c>
      <c r="G203" s="114">
        <v>0</v>
      </c>
      <c r="H203" s="114">
        <v>100</v>
      </c>
      <c r="I203" s="139">
        <v>100</v>
      </c>
    </row>
    <row r="204" spans="1:10" ht="63.75" thickBot="1">
      <c r="A204" s="1"/>
      <c r="B204" s="28" t="s">
        <v>452</v>
      </c>
      <c r="C204" s="7" t="s">
        <v>38</v>
      </c>
      <c r="D204" s="7" t="s">
        <v>36</v>
      </c>
      <c r="E204" s="23" t="s">
        <v>303</v>
      </c>
      <c r="F204" s="24">
        <v>600</v>
      </c>
      <c r="G204" s="114">
        <v>100</v>
      </c>
      <c r="H204" s="114">
        <v>0</v>
      </c>
      <c r="I204" s="139">
        <v>0</v>
      </c>
    </row>
    <row r="205" spans="1:10" ht="66" customHeight="1" thickBot="1">
      <c r="A205" s="1"/>
      <c r="B205" s="27" t="s">
        <v>454</v>
      </c>
      <c r="C205" s="7" t="s">
        <v>38</v>
      </c>
      <c r="D205" s="7" t="s">
        <v>36</v>
      </c>
      <c r="E205" s="23" t="s">
        <v>453</v>
      </c>
      <c r="F205" s="24">
        <v>200</v>
      </c>
      <c r="G205" s="114">
        <v>19110</v>
      </c>
      <c r="H205" s="114">
        <v>0</v>
      </c>
      <c r="I205" s="139">
        <v>0</v>
      </c>
    </row>
    <row r="206" spans="1:10" ht="49.5" customHeight="1" thickBot="1">
      <c r="A206" s="1"/>
      <c r="B206" s="28" t="s">
        <v>373</v>
      </c>
      <c r="C206" s="7" t="s">
        <v>38</v>
      </c>
      <c r="D206" s="7" t="s">
        <v>36</v>
      </c>
      <c r="E206" s="23" t="s">
        <v>251</v>
      </c>
      <c r="F206" s="24">
        <v>200</v>
      </c>
      <c r="G206" s="113">
        <v>2454.7800000000002</v>
      </c>
      <c r="H206" s="113">
        <v>2454.7800000000002</v>
      </c>
      <c r="I206" s="138">
        <v>2454.7800000000002</v>
      </c>
      <c r="J206" s="41"/>
    </row>
    <row r="207" spans="1:10" ht="63.75" thickBot="1">
      <c r="A207" s="1"/>
      <c r="B207" s="28" t="s">
        <v>374</v>
      </c>
      <c r="C207" s="7" t="s">
        <v>38</v>
      </c>
      <c r="D207" s="7" t="s">
        <v>36</v>
      </c>
      <c r="E207" s="23" t="s">
        <v>251</v>
      </c>
      <c r="F207" s="24">
        <v>600</v>
      </c>
      <c r="G207" s="113">
        <v>2231.2199999999998</v>
      </c>
      <c r="H207" s="113">
        <v>2231.2199999999998</v>
      </c>
      <c r="I207" s="140">
        <v>2231.2199999999998</v>
      </c>
      <c r="J207" s="41"/>
    </row>
    <row r="208" spans="1:10" ht="32.25" hidden="1" thickBot="1">
      <c r="A208" s="1"/>
      <c r="B208" s="56" t="s">
        <v>391</v>
      </c>
      <c r="C208" s="7" t="s">
        <v>38</v>
      </c>
      <c r="D208" s="7" t="s">
        <v>36</v>
      </c>
      <c r="E208" s="23" t="s">
        <v>393</v>
      </c>
      <c r="F208" s="24">
        <v>200</v>
      </c>
      <c r="G208" s="114">
        <v>0</v>
      </c>
      <c r="H208" s="114">
        <v>0</v>
      </c>
      <c r="I208" s="139">
        <v>0</v>
      </c>
    </row>
    <row r="209" spans="1:10" ht="48" hidden="1" thickBot="1">
      <c r="A209" s="1"/>
      <c r="B209" s="64" t="s">
        <v>375</v>
      </c>
      <c r="C209" s="7" t="s">
        <v>38</v>
      </c>
      <c r="D209" s="7" t="s">
        <v>36</v>
      </c>
      <c r="E209" s="23" t="s">
        <v>263</v>
      </c>
      <c r="F209" s="24">
        <v>600</v>
      </c>
      <c r="G209" s="114"/>
      <c r="H209" s="114"/>
      <c r="I209" s="139"/>
    </row>
    <row r="210" spans="1:10" ht="48" hidden="1" thickBot="1">
      <c r="A210" s="8"/>
      <c r="B210" s="5" t="s">
        <v>392</v>
      </c>
      <c r="C210" s="7" t="s">
        <v>38</v>
      </c>
      <c r="D210" s="7" t="s">
        <v>36</v>
      </c>
      <c r="E210" s="99" t="s">
        <v>394</v>
      </c>
      <c r="F210" s="89">
        <v>200</v>
      </c>
      <c r="G210" s="113">
        <v>0</v>
      </c>
      <c r="H210" s="113">
        <v>0</v>
      </c>
      <c r="I210" s="138">
        <v>0</v>
      </c>
      <c r="J210" s="41"/>
    </row>
    <row r="211" spans="1:10" ht="48" hidden="1" thickBot="1">
      <c r="A211" s="8"/>
      <c r="B211" s="5" t="s">
        <v>66</v>
      </c>
      <c r="C211" s="7" t="s">
        <v>38</v>
      </c>
      <c r="D211" s="7" t="s">
        <v>36</v>
      </c>
      <c r="E211" s="23" t="s">
        <v>380</v>
      </c>
      <c r="F211" s="89">
        <v>600</v>
      </c>
      <c r="G211" s="113">
        <v>0</v>
      </c>
      <c r="H211" s="113">
        <v>0</v>
      </c>
      <c r="I211" s="138">
        <v>0</v>
      </c>
    </row>
    <row r="212" spans="1:10" ht="79.5" hidden="1" thickBot="1">
      <c r="A212" s="1"/>
      <c r="B212" s="70" t="s">
        <v>343</v>
      </c>
      <c r="C212" s="7" t="s">
        <v>38</v>
      </c>
      <c r="D212" s="7" t="s">
        <v>36</v>
      </c>
      <c r="E212" s="23" t="s">
        <v>223</v>
      </c>
      <c r="F212" s="89"/>
      <c r="G212" s="113">
        <f>G213</f>
        <v>0</v>
      </c>
      <c r="H212" s="113">
        <f t="shared" ref="H212:I212" si="74">H213</f>
        <v>0</v>
      </c>
      <c r="I212" s="138">
        <f t="shared" si="74"/>
        <v>0</v>
      </c>
    </row>
    <row r="213" spans="1:10" ht="63.75" hidden="1" thickBot="1">
      <c r="A213" s="1"/>
      <c r="B213" s="28" t="s">
        <v>344</v>
      </c>
      <c r="C213" s="7" t="s">
        <v>38</v>
      </c>
      <c r="D213" s="7" t="s">
        <v>36</v>
      </c>
      <c r="E213" s="23" t="s">
        <v>216</v>
      </c>
      <c r="F213" s="86">
        <v>200</v>
      </c>
      <c r="G213" s="114">
        <v>0</v>
      </c>
      <c r="H213" s="114">
        <v>0</v>
      </c>
      <c r="I213" s="139">
        <v>0</v>
      </c>
    </row>
    <row r="214" spans="1:10" ht="59.25" customHeight="1" thickBot="1">
      <c r="A214" s="1"/>
      <c r="B214" s="71" t="s">
        <v>401</v>
      </c>
      <c r="C214" s="23" t="s">
        <v>38</v>
      </c>
      <c r="D214" s="23" t="s">
        <v>36</v>
      </c>
      <c r="E214" s="23" t="s">
        <v>286</v>
      </c>
      <c r="F214" s="34"/>
      <c r="G214" s="113">
        <f>G215</f>
        <v>1803.7349999999999</v>
      </c>
      <c r="H214" s="113">
        <f t="shared" ref="H214:I214" si="75">H215</f>
        <v>0</v>
      </c>
      <c r="I214" s="138">
        <f t="shared" si="75"/>
        <v>0</v>
      </c>
    </row>
    <row r="215" spans="1:10" ht="77.25" customHeight="1" thickBot="1">
      <c r="A215" s="1"/>
      <c r="B215" s="5" t="s">
        <v>417</v>
      </c>
      <c r="C215" s="7" t="s">
        <v>38</v>
      </c>
      <c r="D215" s="7" t="s">
        <v>36</v>
      </c>
      <c r="E215" s="23" t="s">
        <v>418</v>
      </c>
      <c r="F215" s="34">
        <v>200</v>
      </c>
      <c r="G215" s="113">
        <v>1803.7349999999999</v>
      </c>
      <c r="H215" s="113">
        <v>0</v>
      </c>
      <c r="I215" s="138">
        <v>0</v>
      </c>
    </row>
    <row r="216" spans="1:10" ht="63.75" hidden="1" thickBot="1">
      <c r="A216" s="1"/>
      <c r="B216" s="70" t="s">
        <v>345</v>
      </c>
      <c r="C216" s="7" t="s">
        <v>38</v>
      </c>
      <c r="D216" s="7" t="s">
        <v>36</v>
      </c>
      <c r="E216" s="23" t="s">
        <v>224</v>
      </c>
      <c r="F216" s="86"/>
      <c r="G216" s="114">
        <f>G217</f>
        <v>0</v>
      </c>
      <c r="H216" s="114">
        <f t="shared" ref="H216:I216" si="76">H217</f>
        <v>0</v>
      </c>
      <c r="I216" s="139">
        <f t="shared" si="76"/>
        <v>0</v>
      </c>
    </row>
    <row r="217" spans="1:10" ht="48" hidden="1" thickBot="1">
      <c r="A217" s="1"/>
      <c r="B217" s="28" t="s">
        <v>215</v>
      </c>
      <c r="C217" s="7" t="s">
        <v>38</v>
      </c>
      <c r="D217" s="7" t="s">
        <v>36</v>
      </c>
      <c r="E217" s="23" t="s">
        <v>217</v>
      </c>
      <c r="F217" s="86">
        <v>200</v>
      </c>
      <c r="G217" s="120">
        <v>0</v>
      </c>
      <c r="H217" s="120">
        <v>0</v>
      </c>
      <c r="I217" s="144">
        <v>0</v>
      </c>
    </row>
    <row r="218" spans="1:10" ht="20.45" customHeight="1" thickBot="1">
      <c r="A218" s="1"/>
      <c r="B218" s="53" t="s">
        <v>196</v>
      </c>
      <c r="C218" s="7" t="s">
        <v>38</v>
      </c>
      <c r="D218" s="7" t="s">
        <v>33</v>
      </c>
      <c r="E218" s="23"/>
      <c r="F218" s="89"/>
      <c r="G218" s="161">
        <f>G219+G229</f>
        <v>36555</v>
      </c>
      <c r="H218" s="161">
        <f t="shared" ref="H218:I218" si="77">H219+H229</f>
        <v>32055</v>
      </c>
      <c r="I218" s="161">
        <f t="shared" si="77"/>
        <v>32055</v>
      </c>
    </row>
    <row r="219" spans="1:10" ht="32.25" thickBot="1">
      <c r="A219" s="1"/>
      <c r="B219" s="38" t="s">
        <v>117</v>
      </c>
      <c r="C219" s="10" t="s">
        <v>38</v>
      </c>
      <c r="D219" s="10" t="s">
        <v>33</v>
      </c>
      <c r="E219" s="39" t="s">
        <v>32</v>
      </c>
      <c r="F219" s="89"/>
      <c r="G219" s="161">
        <f>G220</f>
        <v>26873</v>
      </c>
      <c r="H219" s="161">
        <f t="shared" ref="H219:I219" si="78">H220</f>
        <v>22373</v>
      </c>
      <c r="I219" s="161">
        <f t="shared" si="78"/>
        <v>22373</v>
      </c>
    </row>
    <row r="220" spans="1:10" ht="16.5" thickBot="1">
      <c r="A220" s="1"/>
      <c r="B220" s="60" t="s">
        <v>67</v>
      </c>
      <c r="C220" s="7" t="s">
        <v>38</v>
      </c>
      <c r="D220" s="7" t="s">
        <v>33</v>
      </c>
      <c r="E220" s="23" t="s">
        <v>68</v>
      </c>
      <c r="F220" s="24"/>
      <c r="G220" s="113">
        <f>G221+G225</f>
        <v>26873</v>
      </c>
      <c r="H220" s="113">
        <f t="shared" ref="H220:I220" si="79">H221+H225</f>
        <v>22373</v>
      </c>
      <c r="I220" s="138">
        <f t="shared" si="79"/>
        <v>22373</v>
      </c>
    </row>
    <row r="221" spans="1:10" ht="32.25" thickBot="1">
      <c r="A221" s="1"/>
      <c r="B221" s="56" t="s">
        <v>346</v>
      </c>
      <c r="C221" s="7" t="s">
        <v>38</v>
      </c>
      <c r="D221" s="7" t="s">
        <v>33</v>
      </c>
      <c r="E221" s="23" t="s">
        <v>347</v>
      </c>
      <c r="F221" s="24"/>
      <c r="G221" s="113">
        <f>G222+G223+G224</f>
        <v>9078</v>
      </c>
      <c r="H221" s="113">
        <f t="shared" ref="H221:I221" si="80">H222+H223+H224</f>
        <v>9078</v>
      </c>
      <c r="I221" s="138">
        <f t="shared" si="80"/>
        <v>9078</v>
      </c>
    </row>
    <row r="222" spans="1:10" ht="79.5" thickBot="1">
      <c r="A222" s="1"/>
      <c r="B222" s="71" t="s">
        <v>60</v>
      </c>
      <c r="C222" s="7" t="s">
        <v>38</v>
      </c>
      <c r="D222" s="7" t="s">
        <v>33</v>
      </c>
      <c r="E222" s="23" t="s">
        <v>348</v>
      </c>
      <c r="F222" s="24">
        <v>100</v>
      </c>
      <c r="G222" s="114">
        <v>6372</v>
      </c>
      <c r="H222" s="114">
        <v>6372</v>
      </c>
      <c r="I222" s="139">
        <v>6372</v>
      </c>
      <c r="J222" s="41"/>
    </row>
    <row r="223" spans="1:10" ht="32.25" thickBot="1">
      <c r="A223" s="1"/>
      <c r="B223" s="71" t="s">
        <v>61</v>
      </c>
      <c r="C223" s="7" t="s">
        <v>38</v>
      </c>
      <c r="D223" s="7" t="s">
        <v>33</v>
      </c>
      <c r="E223" s="23" t="s">
        <v>348</v>
      </c>
      <c r="F223" s="34">
        <v>200</v>
      </c>
      <c r="G223" s="114">
        <v>2700</v>
      </c>
      <c r="H223" s="114">
        <v>2700</v>
      </c>
      <c r="I223" s="139">
        <v>2700</v>
      </c>
    </row>
    <row r="224" spans="1:10" ht="32.25" thickBot="1">
      <c r="A224" s="1"/>
      <c r="B224" s="71" t="s">
        <v>62</v>
      </c>
      <c r="C224" s="7" t="s">
        <v>38</v>
      </c>
      <c r="D224" s="7" t="s">
        <v>33</v>
      </c>
      <c r="E224" s="23" t="s">
        <v>348</v>
      </c>
      <c r="F224" s="34">
        <v>800</v>
      </c>
      <c r="G224" s="115">
        <v>6</v>
      </c>
      <c r="H224" s="115">
        <v>6</v>
      </c>
      <c r="I224" s="140">
        <v>6</v>
      </c>
    </row>
    <row r="225" spans="1:9" ht="32.25" thickBot="1">
      <c r="A225" s="1"/>
      <c r="B225" s="56" t="s">
        <v>455</v>
      </c>
      <c r="C225" s="7" t="s">
        <v>38</v>
      </c>
      <c r="D225" s="7" t="s">
        <v>33</v>
      </c>
      <c r="E225" s="23" t="s">
        <v>456</v>
      </c>
      <c r="F225" s="34"/>
      <c r="G225" s="113">
        <f>G226+G227+G228</f>
        <v>17795</v>
      </c>
      <c r="H225" s="113">
        <f t="shared" ref="H225:I225" si="81">H226+H227+H228</f>
        <v>13295</v>
      </c>
      <c r="I225" s="138">
        <f t="shared" si="81"/>
        <v>13295</v>
      </c>
    </row>
    <row r="226" spans="1:9" ht="79.5" thickBot="1">
      <c r="A226" s="1"/>
      <c r="B226" s="71" t="s">
        <v>60</v>
      </c>
      <c r="C226" s="7" t="s">
        <v>38</v>
      </c>
      <c r="D226" s="7" t="s">
        <v>33</v>
      </c>
      <c r="E226" s="23" t="s">
        <v>457</v>
      </c>
      <c r="F226" s="34">
        <v>100</v>
      </c>
      <c r="G226" s="113">
        <v>8182</v>
      </c>
      <c r="H226" s="113">
        <v>8182</v>
      </c>
      <c r="I226" s="138">
        <v>8182</v>
      </c>
    </row>
    <row r="227" spans="1:9" ht="47.45" customHeight="1" thickBot="1">
      <c r="A227" s="1"/>
      <c r="B227" s="71" t="s">
        <v>61</v>
      </c>
      <c r="C227" s="7" t="s">
        <v>38</v>
      </c>
      <c r="D227" s="7" t="s">
        <v>33</v>
      </c>
      <c r="E227" s="23" t="s">
        <v>457</v>
      </c>
      <c r="F227" s="34">
        <v>200</v>
      </c>
      <c r="G227" s="113">
        <v>7463</v>
      </c>
      <c r="H227" s="113">
        <v>2963</v>
      </c>
      <c r="I227" s="138">
        <v>2963</v>
      </c>
    </row>
    <row r="228" spans="1:9" ht="51" customHeight="1" thickBot="1">
      <c r="A228" s="1"/>
      <c r="B228" s="71" t="s">
        <v>62</v>
      </c>
      <c r="C228" s="7" t="s">
        <v>38</v>
      </c>
      <c r="D228" s="7" t="s">
        <v>33</v>
      </c>
      <c r="E228" s="23" t="s">
        <v>457</v>
      </c>
      <c r="F228" s="34">
        <v>800</v>
      </c>
      <c r="G228" s="113">
        <v>2150</v>
      </c>
      <c r="H228" s="113">
        <v>2150</v>
      </c>
      <c r="I228" s="138">
        <v>2150</v>
      </c>
    </row>
    <row r="229" spans="1:9" ht="32.25" thickBot="1">
      <c r="A229" s="1"/>
      <c r="B229" s="71" t="s">
        <v>121</v>
      </c>
      <c r="C229" s="7" t="s">
        <v>38</v>
      </c>
      <c r="D229" s="7" t="s">
        <v>33</v>
      </c>
      <c r="E229" s="23" t="s">
        <v>34</v>
      </c>
      <c r="F229" s="34"/>
      <c r="G229" s="114">
        <f>G230</f>
        <v>9682</v>
      </c>
      <c r="H229" s="114">
        <f t="shared" ref="H229:I229" si="82">H230</f>
        <v>9682</v>
      </c>
      <c r="I229" s="139">
        <f t="shared" si="82"/>
        <v>9682</v>
      </c>
    </row>
    <row r="230" spans="1:9" ht="20.45" customHeight="1" thickBot="1">
      <c r="A230" s="1"/>
      <c r="B230" s="71" t="s">
        <v>122</v>
      </c>
      <c r="C230" s="7" t="s">
        <v>38</v>
      </c>
      <c r="D230" s="7" t="s">
        <v>33</v>
      </c>
      <c r="E230" s="23" t="s">
        <v>86</v>
      </c>
      <c r="F230" s="34"/>
      <c r="G230" s="114">
        <f>G231+G235</f>
        <v>9682</v>
      </c>
      <c r="H230" s="114">
        <f t="shared" ref="H230:I230" si="83">H231+H235</f>
        <v>9682</v>
      </c>
      <c r="I230" s="139">
        <f t="shared" si="83"/>
        <v>9682</v>
      </c>
    </row>
    <row r="231" spans="1:9" ht="32.25" thickBot="1">
      <c r="A231" s="1"/>
      <c r="B231" s="71" t="s">
        <v>292</v>
      </c>
      <c r="C231" s="7" t="s">
        <v>38</v>
      </c>
      <c r="D231" s="7" t="s">
        <v>33</v>
      </c>
      <c r="E231" s="23" t="s">
        <v>294</v>
      </c>
      <c r="F231" s="34"/>
      <c r="G231" s="114">
        <f>G232+G233+G234</f>
        <v>9682</v>
      </c>
      <c r="H231" s="114">
        <f t="shared" ref="H231:I231" si="84">H232+H233+H234</f>
        <v>9682</v>
      </c>
      <c r="I231" s="139">
        <f t="shared" si="84"/>
        <v>9682</v>
      </c>
    </row>
    <row r="232" spans="1:9" ht="79.5" thickBot="1">
      <c r="A232" s="1"/>
      <c r="B232" s="70" t="s">
        <v>60</v>
      </c>
      <c r="C232" s="7" t="s">
        <v>38</v>
      </c>
      <c r="D232" s="7" t="s">
        <v>33</v>
      </c>
      <c r="E232" s="23" t="s">
        <v>295</v>
      </c>
      <c r="F232" s="34">
        <v>100</v>
      </c>
      <c r="G232" s="114">
        <v>9140</v>
      </c>
      <c r="H232" s="114">
        <v>9140</v>
      </c>
      <c r="I232" s="139">
        <v>9140</v>
      </c>
    </row>
    <row r="233" spans="1:9" ht="32.25" thickBot="1">
      <c r="A233" s="1"/>
      <c r="B233" s="70" t="s">
        <v>61</v>
      </c>
      <c r="C233" s="7" t="s">
        <v>38</v>
      </c>
      <c r="D233" s="7" t="s">
        <v>33</v>
      </c>
      <c r="E233" s="23" t="s">
        <v>295</v>
      </c>
      <c r="F233" s="34">
        <v>200</v>
      </c>
      <c r="G233" s="116">
        <v>542</v>
      </c>
      <c r="H233" s="116">
        <v>542</v>
      </c>
      <c r="I233" s="141">
        <v>542</v>
      </c>
    </row>
    <row r="234" spans="1:9" ht="32.25" hidden="1" thickBot="1">
      <c r="A234" s="1"/>
      <c r="B234" s="70" t="s">
        <v>62</v>
      </c>
      <c r="C234" s="7" t="s">
        <v>38</v>
      </c>
      <c r="D234" s="7" t="s">
        <v>33</v>
      </c>
      <c r="E234" s="23" t="s">
        <v>295</v>
      </c>
      <c r="F234" s="34">
        <v>800</v>
      </c>
      <c r="G234" s="114">
        <v>0</v>
      </c>
      <c r="H234" s="114">
        <v>0</v>
      </c>
      <c r="I234" s="139">
        <v>0</v>
      </c>
    </row>
    <row r="235" spans="1:9" ht="48" hidden="1" thickBot="1">
      <c r="A235" s="1"/>
      <c r="B235" s="71" t="s">
        <v>291</v>
      </c>
      <c r="C235" s="7" t="s">
        <v>38</v>
      </c>
      <c r="D235" s="7" t="s">
        <v>33</v>
      </c>
      <c r="E235" s="23" t="s">
        <v>297</v>
      </c>
      <c r="F235" s="34"/>
      <c r="G235" s="114">
        <f>G236</f>
        <v>0</v>
      </c>
      <c r="H235" s="114">
        <f t="shared" ref="H235:I235" si="85">H236</f>
        <v>0</v>
      </c>
      <c r="I235" s="139">
        <f t="shared" si="85"/>
        <v>0</v>
      </c>
    </row>
    <row r="236" spans="1:9" ht="32.25" hidden="1" thickBot="1">
      <c r="A236" s="1"/>
      <c r="B236" s="72" t="s">
        <v>289</v>
      </c>
      <c r="C236" s="7" t="s">
        <v>38</v>
      </c>
      <c r="D236" s="7" t="s">
        <v>33</v>
      </c>
      <c r="E236" s="90" t="s">
        <v>288</v>
      </c>
      <c r="F236" s="34">
        <v>200</v>
      </c>
      <c r="G236" s="114">
        <v>0</v>
      </c>
      <c r="H236" s="114">
        <v>0</v>
      </c>
      <c r="I236" s="139">
        <v>0</v>
      </c>
    </row>
    <row r="237" spans="1:9" ht="27" customHeight="1" thickBot="1">
      <c r="A237" s="1"/>
      <c r="B237" s="58" t="s">
        <v>17</v>
      </c>
      <c r="C237" s="20" t="s">
        <v>38</v>
      </c>
      <c r="D237" s="20" t="s">
        <v>38</v>
      </c>
      <c r="E237" s="91"/>
      <c r="F237" s="47"/>
      <c r="G237" s="124">
        <f>G238</f>
        <v>455</v>
      </c>
      <c r="H237" s="124">
        <f t="shared" ref="H237:I237" si="86">H238</f>
        <v>455</v>
      </c>
      <c r="I237" s="145">
        <f t="shared" si="86"/>
        <v>455</v>
      </c>
    </row>
    <row r="238" spans="1:9" ht="32.25" thickBot="1">
      <c r="A238" s="1"/>
      <c r="B238" s="27" t="s">
        <v>117</v>
      </c>
      <c r="C238" s="7" t="s">
        <v>38</v>
      </c>
      <c r="D238" s="7" t="s">
        <v>38</v>
      </c>
      <c r="E238" s="23" t="s">
        <v>32</v>
      </c>
      <c r="F238" s="45"/>
      <c r="G238" s="113">
        <f>G239+G245</f>
        <v>455</v>
      </c>
      <c r="H238" s="113">
        <f t="shared" ref="H238:I238" si="87">H239+H245</f>
        <v>455</v>
      </c>
      <c r="I238" s="138">
        <f t="shared" si="87"/>
        <v>455</v>
      </c>
    </row>
    <row r="239" spans="1:9" ht="16.5" hidden="1" thickBot="1">
      <c r="A239" s="1"/>
      <c r="B239" s="28" t="s">
        <v>118</v>
      </c>
      <c r="C239" s="7" t="s">
        <v>38</v>
      </c>
      <c r="D239" s="7" t="s">
        <v>38</v>
      </c>
      <c r="E239" s="23" t="s">
        <v>56</v>
      </c>
      <c r="F239" s="45"/>
      <c r="G239" s="113">
        <f>G240</f>
        <v>0</v>
      </c>
      <c r="H239" s="113">
        <f t="shared" ref="H239:I239" si="88">H240</f>
        <v>0</v>
      </c>
      <c r="I239" s="138">
        <f t="shared" si="88"/>
        <v>0</v>
      </c>
    </row>
    <row r="240" spans="1:9" ht="32.25" hidden="1" thickBot="1">
      <c r="A240" s="1"/>
      <c r="B240" s="27" t="s">
        <v>296</v>
      </c>
      <c r="C240" s="7" t="s">
        <v>38</v>
      </c>
      <c r="D240" s="7" t="s">
        <v>38</v>
      </c>
      <c r="E240" s="23" t="s">
        <v>123</v>
      </c>
      <c r="F240" s="45"/>
      <c r="G240" s="115">
        <f>G241+G242+G243+G244</f>
        <v>0</v>
      </c>
      <c r="H240" s="115">
        <f t="shared" ref="H240:I240" si="89">H241+H242+H243+H244</f>
        <v>0</v>
      </c>
      <c r="I240" s="140">
        <f t="shared" si="89"/>
        <v>0</v>
      </c>
    </row>
    <row r="241" spans="1:9" ht="48" hidden="1" thickBot="1">
      <c r="A241" s="17"/>
      <c r="B241" s="34" t="s">
        <v>162</v>
      </c>
      <c r="C241" s="15" t="s">
        <v>38</v>
      </c>
      <c r="D241" s="15" t="s">
        <v>38</v>
      </c>
      <c r="E241" s="31" t="s">
        <v>233</v>
      </c>
      <c r="F241" s="92">
        <v>200</v>
      </c>
      <c r="G241" s="114"/>
      <c r="H241" s="114"/>
      <c r="I241" s="139"/>
    </row>
    <row r="242" spans="1:9" ht="48" hidden="1" thickBot="1">
      <c r="A242" s="1"/>
      <c r="B242" s="34" t="s">
        <v>163</v>
      </c>
      <c r="C242" s="7" t="s">
        <v>38</v>
      </c>
      <c r="D242" s="7" t="s">
        <v>38</v>
      </c>
      <c r="E242" s="23" t="s">
        <v>233</v>
      </c>
      <c r="F242" s="45">
        <v>600</v>
      </c>
      <c r="G242" s="114"/>
      <c r="H242" s="114"/>
      <c r="I242" s="139"/>
    </row>
    <row r="243" spans="1:9" ht="32.25" hidden="1" thickBot="1">
      <c r="A243" s="1"/>
      <c r="B243" s="56" t="s">
        <v>173</v>
      </c>
      <c r="C243" s="7" t="s">
        <v>38</v>
      </c>
      <c r="D243" s="7" t="s">
        <v>38</v>
      </c>
      <c r="E243" s="23" t="s">
        <v>189</v>
      </c>
      <c r="F243" s="45">
        <v>200</v>
      </c>
      <c r="G243" s="114"/>
      <c r="H243" s="114"/>
      <c r="I243" s="139"/>
    </row>
    <row r="244" spans="1:9" ht="32.25" hidden="1" thickBot="1">
      <c r="A244" s="1"/>
      <c r="B244" s="56" t="s">
        <v>234</v>
      </c>
      <c r="C244" s="7" t="s">
        <v>38</v>
      </c>
      <c r="D244" s="7" t="s">
        <v>38</v>
      </c>
      <c r="E244" s="23" t="s">
        <v>189</v>
      </c>
      <c r="F244" s="45">
        <v>200</v>
      </c>
      <c r="G244" s="114">
        <v>0</v>
      </c>
      <c r="H244" s="114">
        <v>0</v>
      </c>
      <c r="I244" s="139">
        <v>0</v>
      </c>
    </row>
    <row r="245" spans="1:9" ht="23.45" customHeight="1" thickBot="1">
      <c r="A245" s="1"/>
      <c r="B245" s="27" t="s">
        <v>124</v>
      </c>
      <c r="C245" s="7" t="s">
        <v>38</v>
      </c>
      <c r="D245" s="7" t="s">
        <v>38</v>
      </c>
      <c r="E245" s="23" t="s">
        <v>69</v>
      </c>
      <c r="F245" s="45"/>
      <c r="G245" s="114">
        <f>G246</f>
        <v>455</v>
      </c>
      <c r="H245" s="114">
        <f t="shared" ref="H245:I246" si="90">H246</f>
        <v>455</v>
      </c>
      <c r="I245" s="139">
        <f t="shared" si="90"/>
        <v>455</v>
      </c>
    </row>
    <row r="246" spans="1:9" ht="16.5" thickBot="1">
      <c r="A246" s="1"/>
      <c r="B246" s="28" t="s">
        <v>164</v>
      </c>
      <c r="C246" s="7" t="s">
        <v>38</v>
      </c>
      <c r="D246" s="7" t="s">
        <v>38</v>
      </c>
      <c r="E246" s="23" t="s">
        <v>166</v>
      </c>
      <c r="F246" s="45"/>
      <c r="G246" s="114">
        <f>G247</f>
        <v>455</v>
      </c>
      <c r="H246" s="114">
        <f t="shared" si="90"/>
        <v>455</v>
      </c>
      <c r="I246" s="139">
        <f t="shared" si="90"/>
        <v>455</v>
      </c>
    </row>
    <row r="247" spans="1:9" ht="48" thickBot="1">
      <c r="A247" s="1"/>
      <c r="B247" s="28" t="s">
        <v>85</v>
      </c>
      <c r="C247" s="7" t="s">
        <v>38</v>
      </c>
      <c r="D247" s="7" t="s">
        <v>38</v>
      </c>
      <c r="E247" s="23" t="s">
        <v>165</v>
      </c>
      <c r="F247" s="45">
        <v>200</v>
      </c>
      <c r="G247" s="114">
        <v>455</v>
      </c>
      <c r="H247" s="114">
        <v>455</v>
      </c>
      <c r="I247" s="139">
        <v>455</v>
      </c>
    </row>
    <row r="248" spans="1:9" ht="23.45" customHeight="1" thickBot="1">
      <c r="A248" s="1"/>
      <c r="B248" s="58" t="s">
        <v>18</v>
      </c>
      <c r="C248" s="20" t="s">
        <v>38</v>
      </c>
      <c r="D248" s="20" t="s">
        <v>35</v>
      </c>
      <c r="E248" s="91"/>
      <c r="F248" s="93"/>
      <c r="G248" s="125">
        <f>G249</f>
        <v>17357.235000000001</v>
      </c>
      <c r="H248" s="125">
        <f t="shared" ref="H248:I248" si="91">H249</f>
        <v>17406.634999999998</v>
      </c>
      <c r="I248" s="174">
        <f t="shared" si="91"/>
        <v>17898.084999999999</v>
      </c>
    </row>
    <row r="249" spans="1:9" ht="40.5" customHeight="1" thickBot="1">
      <c r="A249" s="1"/>
      <c r="B249" s="27" t="s">
        <v>117</v>
      </c>
      <c r="C249" s="7" t="s">
        <v>38</v>
      </c>
      <c r="D249" s="7" t="s">
        <v>35</v>
      </c>
      <c r="E249" s="23" t="s">
        <v>32</v>
      </c>
      <c r="F249" s="45"/>
      <c r="G249" s="113">
        <f>G250+G255+G259</f>
        <v>17357.235000000001</v>
      </c>
      <c r="H249" s="113">
        <f t="shared" ref="H249:I249" si="92">H250+H255+H259</f>
        <v>17406.634999999998</v>
      </c>
      <c r="I249" s="138">
        <f t="shared" si="92"/>
        <v>17898.084999999999</v>
      </c>
    </row>
    <row r="250" spans="1:9" ht="23.45" customHeight="1" thickBot="1">
      <c r="A250" s="1"/>
      <c r="B250" s="28" t="s">
        <v>118</v>
      </c>
      <c r="C250" s="7" t="s">
        <v>38</v>
      </c>
      <c r="D250" s="7" t="s">
        <v>35</v>
      </c>
      <c r="E250" s="23" t="s">
        <v>56</v>
      </c>
      <c r="F250" s="45"/>
      <c r="G250" s="113">
        <f>G251</f>
        <v>1089.2</v>
      </c>
      <c r="H250" s="113">
        <f t="shared" ref="H250:I250" si="93">H251</f>
        <v>1138.5999999999999</v>
      </c>
      <c r="I250" s="138">
        <f t="shared" si="93"/>
        <v>1182.7</v>
      </c>
    </row>
    <row r="251" spans="1:9" ht="56.25" customHeight="1" thickBot="1">
      <c r="A251" s="1"/>
      <c r="B251" s="27" t="s">
        <v>296</v>
      </c>
      <c r="C251" s="7" t="s">
        <v>38</v>
      </c>
      <c r="D251" s="7" t="s">
        <v>35</v>
      </c>
      <c r="E251" s="23" t="s">
        <v>123</v>
      </c>
      <c r="F251" s="45"/>
      <c r="G251" s="115">
        <f>G252+G253+G254</f>
        <v>1089.2</v>
      </c>
      <c r="H251" s="115">
        <f t="shared" ref="H251:I251" si="94">H252+H253+H254</f>
        <v>1138.5999999999999</v>
      </c>
      <c r="I251" s="140">
        <f t="shared" si="94"/>
        <v>1182.7</v>
      </c>
    </row>
    <row r="252" spans="1:9" ht="48.75" customHeight="1" thickBot="1">
      <c r="A252" s="1"/>
      <c r="B252" s="34" t="s">
        <v>162</v>
      </c>
      <c r="C252" s="15" t="s">
        <v>38</v>
      </c>
      <c r="D252" s="7" t="s">
        <v>35</v>
      </c>
      <c r="E252" s="31" t="s">
        <v>233</v>
      </c>
      <c r="F252" s="92">
        <v>200</v>
      </c>
      <c r="G252" s="114">
        <v>573.20000000000005</v>
      </c>
      <c r="H252" s="114">
        <v>598.6</v>
      </c>
      <c r="I252" s="139">
        <v>622.70000000000005</v>
      </c>
    </row>
    <row r="253" spans="1:9" ht="54.75" customHeight="1" thickBot="1">
      <c r="A253" s="1"/>
      <c r="B253" s="34" t="s">
        <v>163</v>
      </c>
      <c r="C253" s="7" t="s">
        <v>38</v>
      </c>
      <c r="D253" s="7" t="s">
        <v>35</v>
      </c>
      <c r="E253" s="23" t="s">
        <v>233</v>
      </c>
      <c r="F253" s="45">
        <v>600</v>
      </c>
      <c r="G253" s="114">
        <v>459</v>
      </c>
      <c r="H253" s="114">
        <v>480</v>
      </c>
      <c r="I253" s="139">
        <v>499</v>
      </c>
    </row>
    <row r="254" spans="1:9" ht="45.75" customHeight="1" thickBot="1">
      <c r="A254" s="1"/>
      <c r="B254" s="56" t="s">
        <v>173</v>
      </c>
      <c r="C254" s="7" t="s">
        <v>38</v>
      </c>
      <c r="D254" s="7" t="s">
        <v>35</v>
      </c>
      <c r="E254" s="23" t="s">
        <v>189</v>
      </c>
      <c r="F254" s="45">
        <v>200</v>
      </c>
      <c r="G254" s="114">
        <v>57</v>
      </c>
      <c r="H254" s="114">
        <v>60</v>
      </c>
      <c r="I254" s="139">
        <v>61</v>
      </c>
    </row>
    <row r="255" spans="1:9" ht="23.45" customHeight="1" thickBot="1">
      <c r="A255" s="1"/>
      <c r="B255" s="171" t="s">
        <v>458</v>
      </c>
      <c r="C255" s="7" t="s">
        <v>38</v>
      </c>
      <c r="D255" s="7" t="s">
        <v>35</v>
      </c>
      <c r="E255" s="23" t="s">
        <v>69</v>
      </c>
      <c r="F255" s="24"/>
      <c r="G255" s="114">
        <f>G256</f>
        <v>1860.0349999999999</v>
      </c>
      <c r="H255" s="114">
        <f t="shared" ref="H255:I255" si="95">H256</f>
        <v>1860.0349999999999</v>
      </c>
      <c r="I255" s="141">
        <f t="shared" si="95"/>
        <v>2307.3849999999998</v>
      </c>
    </row>
    <row r="256" spans="1:9" ht="69" customHeight="1" thickBot="1">
      <c r="A256" s="1"/>
      <c r="B256" s="172" t="s">
        <v>459</v>
      </c>
      <c r="C256" s="7" t="s">
        <v>38</v>
      </c>
      <c r="D256" s="7" t="s">
        <v>35</v>
      </c>
      <c r="E256" s="23" t="s">
        <v>460</v>
      </c>
      <c r="F256" s="24"/>
      <c r="G256" s="114">
        <f>G257+G258</f>
        <v>1860.0349999999999</v>
      </c>
      <c r="H256" s="114">
        <f t="shared" ref="H256:I256" si="96">H257+H258</f>
        <v>1860.0349999999999</v>
      </c>
      <c r="I256" s="139">
        <f t="shared" si="96"/>
        <v>2307.3849999999998</v>
      </c>
    </row>
    <row r="257" spans="1:12" ht="62.25" customHeight="1" thickBot="1">
      <c r="A257" s="1"/>
      <c r="B257" s="69" t="s">
        <v>461</v>
      </c>
      <c r="C257" s="7" t="s">
        <v>38</v>
      </c>
      <c r="D257" s="7" t="s">
        <v>35</v>
      </c>
      <c r="E257" s="23" t="s">
        <v>462</v>
      </c>
      <c r="F257" s="24">
        <v>100</v>
      </c>
      <c r="G257" s="114">
        <v>1604.4349999999999</v>
      </c>
      <c r="H257" s="114">
        <v>1604.4349999999999</v>
      </c>
      <c r="I257" s="139">
        <v>2051.7849999999999</v>
      </c>
    </row>
    <row r="258" spans="1:12" ht="73.5" customHeight="1" thickBot="1">
      <c r="A258" s="1"/>
      <c r="B258" s="69" t="s">
        <v>463</v>
      </c>
      <c r="C258" s="7" t="s">
        <v>38</v>
      </c>
      <c r="D258" s="7" t="s">
        <v>35</v>
      </c>
      <c r="E258" s="23" t="s">
        <v>462</v>
      </c>
      <c r="F258" s="24">
        <v>600</v>
      </c>
      <c r="G258" s="114">
        <v>255.6</v>
      </c>
      <c r="H258" s="114">
        <v>255.6</v>
      </c>
      <c r="I258" s="139">
        <v>255.6</v>
      </c>
    </row>
    <row r="259" spans="1:12" ht="30.75" customHeight="1" thickBot="1">
      <c r="A259" s="1"/>
      <c r="B259" s="27" t="s">
        <v>98</v>
      </c>
      <c r="C259" s="7" t="s">
        <v>38</v>
      </c>
      <c r="D259" s="7" t="s">
        <v>35</v>
      </c>
      <c r="E259" s="23" t="s">
        <v>55</v>
      </c>
      <c r="F259" s="24"/>
      <c r="G259" s="114">
        <f>G260+G262</f>
        <v>14408</v>
      </c>
      <c r="H259" s="114">
        <f t="shared" ref="H259:I259" si="97">H261+H263+H264+H265</f>
        <v>14408</v>
      </c>
      <c r="I259" s="139">
        <f t="shared" si="97"/>
        <v>14408</v>
      </c>
    </row>
    <row r="260" spans="1:12" ht="32.25" thickBot="1">
      <c r="A260" s="1"/>
      <c r="B260" s="27" t="s">
        <v>125</v>
      </c>
      <c r="C260" s="7" t="s">
        <v>38</v>
      </c>
      <c r="D260" s="7" t="s">
        <v>35</v>
      </c>
      <c r="E260" s="23" t="s">
        <v>126</v>
      </c>
      <c r="F260" s="24"/>
      <c r="G260" s="116">
        <f>G261</f>
        <v>2831</v>
      </c>
      <c r="H260" s="116">
        <f t="shared" ref="H260:I260" si="98">H261</f>
        <v>2831</v>
      </c>
      <c r="I260" s="141">
        <f t="shared" si="98"/>
        <v>2831</v>
      </c>
    </row>
    <row r="261" spans="1:12" ht="79.5" thickBot="1">
      <c r="A261" s="1"/>
      <c r="B261" s="56" t="s">
        <v>46</v>
      </c>
      <c r="C261" s="7" t="s">
        <v>38</v>
      </c>
      <c r="D261" s="7" t="s">
        <v>35</v>
      </c>
      <c r="E261" s="23" t="s">
        <v>71</v>
      </c>
      <c r="F261" s="24">
        <v>100</v>
      </c>
      <c r="G261" s="116">
        <v>2831</v>
      </c>
      <c r="H261" s="116">
        <v>2831</v>
      </c>
      <c r="I261" s="141">
        <v>2831</v>
      </c>
    </row>
    <row r="262" spans="1:12" ht="32.25" thickBot="1">
      <c r="A262" s="1"/>
      <c r="B262" s="28" t="s">
        <v>127</v>
      </c>
      <c r="C262" s="7" t="s">
        <v>38</v>
      </c>
      <c r="D262" s="7" t="s">
        <v>35</v>
      </c>
      <c r="E262" s="23" t="s">
        <v>128</v>
      </c>
      <c r="F262" s="24"/>
      <c r="G262" s="116">
        <f>G263+G264+G265</f>
        <v>11577</v>
      </c>
      <c r="H262" s="116">
        <f t="shared" ref="H262:I262" si="99">H263+H264+H265</f>
        <v>11577</v>
      </c>
      <c r="I262" s="141">
        <f t="shared" si="99"/>
        <v>11577</v>
      </c>
    </row>
    <row r="263" spans="1:12" ht="63.75" thickBot="1">
      <c r="A263" s="1"/>
      <c r="B263" s="56" t="s">
        <v>70</v>
      </c>
      <c r="C263" s="7" t="s">
        <v>38</v>
      </c>
      <c r="D263" s="7" t="s">
        <v>35</v>
      </c>
      <c r="E263" s="23" t="s">
        <v>72</v>
      </c>
      <c r="F263" s="24">
        <v>100</v>
      </c>
      <c r="G263" s="116">
        <v>8463</v>
      </c>
      <c r="H263" s="116">
        <v>8463</v>
      </c>
      <c r="I263" s="141">
        <v>8463</v>
      </c>
    </row>
    <row r="264" spans="1:12" ht="32.25" thickBot="1">
      <c r="A264" s="1"/>
      <c r="B264" s="56" t="s">
        <v>74</v>
      </c>
      <c r="C264" s="7" t="s">
        <v>38</v>
      </c>
      <c r="D264" s="7" t="s">
        <v>35</v>
      </c>
      <c r="E264" s="23" t="s">
        <v>73</v>
      </c>
      <c r="F264" s="24">
        <v>200</v>
      </c>
      <c r="G264" s="114">
        <v>3104</v>
      </c>
      <c r="H264" s="114">
        <v>3104</v>
      </c>
      <c r="I264" s="139">
        <v>3104</v>
      </c>
    </row>
    <row r="265" spans="1:12" ht="32.25" thickBot="1">
      <c r="A265" s="1"/>
      <c r="B265" s="56" t="s">
        <v>75</v>
      </c>
      <c r="C265" s="7" t="s">
        <v>38</v>
      </c>
      <c r="D265" s="7" t="s">
        <v>35</v>
      </c>
      <c r="E265" s="23" t="s">
        <v>72</v>
      </c>
      <c r="F265" s="24">
        <v>800</v>
      </c>
      <c r="G265" s="114">
        <v>10</v>
      </c>
      <c r="H265" s="114">
        <v>10</v>
      </c>
      <c r="I265" s="139">
        <v>10</v>
      </c>
    </row>
    <row r="266" spans="1:12" ht="24" customHeight="1" thickBot="1">
      <c r="A266" s="18">
        <v>6</v>
      </c>
      <c r="B266" s="66" t="s">
        <v>28</v>
      </c>
      <c r="C266" s="9" t="s">
        <v>37</v>
      </c>
      <c r="D266" s="9"/>
      <c r="E266" s="80"/>
      <c r="F266" s="32"/>
      <c r="G266" s="126">
        <f>G267</f>
        <v>39222.243349999997</v>
      </c>
      <c r="H266" s="126">
        <f t="shared" ref="H266:I268" si="100">H267</f>
        <v>40334.243399999999</v>
      </c>
      <c r="I266" s="146">
        <f t="shared" si="100"/>
        <v>40406.670789999996</v>
      </c>
    </row>
    <row r="267" spans="1:12" ht="24.6" customHeight="1" thickBot="1">
      <c r="A267" s="1"/>
      <c r="B267" s="49" t="s">
        <v>29</v>
      </c>
      <c r="C267" s="10" t="s">
        <v>37</v>
      </c>
      <c r="D267" s="10" t="s">
        <v>32</v>
      </c>
      <c r="E267" s="39"/>
      <c r="F267" s="34"/>
      <c r="G267" s="114">
        <f>G268</f>
        <v>39222.243349999997</v>
      </c>
      <c r="H267" s="114">
        <f t="shared" si="100"/>
        <v>40334.243399999999</v>
      </c>
      <c r="I267" s="139">
        <f t="shared" si="100"/>
        <v>40406.670789999996</v>
      </c>
    </row>
    <row r="268" spans="1:12" ht="32.25" thickBot="1">
      <c r="A268" s="1"/>
      <c r="B268" s="64" t="s">
        <v>121</v>
      </c>
      <c r="C268" s="10" t="s">
        <v>37</v>
      </c>
      <c r="D268" s="10" t="s">
        <v>32</v>
      </c>
      <c r="E268" s="39" t="s">
        <v>34</v>
      </c>
      <c r="F268" s="34"/>
      <c r="G268" s="114">
        <f>G269</f>
        <v>39222.243349999997</v>
      </c>
      <c r="H268" s="114">
        <f t="shared" si="100"/>
        <v>40334.243399999999</v>
      </c>
      <c r="I268" s="139">
        <f t="shared" si="100"/>
        <v>40406.670789999996</v>
      </c>
      <c r="J268" s="41"/>
      <c r="K268" s="41"/>
      <c r="L268" s="41"/>
    </row>
    <row r="269" spans="1:12" ht="32.25" thickBot="1">
      <c r="A269" s="1"/>
      <c r="B269" s="28" t="s">
        <v>129</v>
      </c>
      <c r="C269" s="10" t="s">
        <v>37</v>
      </c>
      <c r="D269" s="10" t="s">
        <v>32</v>
      </c>
      <c r="E269" s="39" t="s">
        <v>82</v>
      </c>
      <c r="F269" s="34"/>
      <c r="G269" s="114">
        <f>G270+G279+G277</f>
        <v>39222.243349999997</v>
      </c>
      <c r="H269" s="114">
        <f t="shared" ref="H269:I269" si="101">H270+H279+H277</f>
        <v>40334.243399999999</v>
      </c>
      <c r="I269" s="139">
        <f t="shared" si="101"/>
        <v>40406.670789999996</v>
      </c>
    </row>
    <row r="270" spans="1:12" ht="32.25" thickBot="1">
      <c r="A270" s="1"/>
      <c r="B270" s="28" t="s">
        <v>293</v>
      </c>
      <c r="C270" s="10" t="s">
        <v>37</v>
      </c>
      <c r="D270" s="10" t="s">
        <v>32</v>
      </c>
      <c r="E270" s="39" t="s">
        <v>93</v>
      </c>
      <c r="F270" s="34"/>
      <c r="G270" s="114">
        <f>G271+G272+G273+G274+G275+G276</f>
        <v>28003</v>
      </c>
      <c r="H270" s="114">
        <f>H271+H272+H273+H274+H275+H276</f>
        <v>29114.9</v>
      </c>
      <c r="I270" s="139">
        <f t="shared" ref="I270" si="102">I271+I272+I273+I274+I275+I276</f>
        <v>29185.279999999999</v>
      </c>
    </row>
    <row r="271" spans="1:12" ht="79.5" thickBot="1">
      <c r="A271" s="17"/>
      <c r="B271" s="34" t="s">
        <v>60</v>
      </c>
      <c r="C271" s="15" t="s">
        <v>37</v>
      </c>
      <c r="D271" s="15" t="s">
        <v>32</v>
      </c>
      <c r="E271" s="31" t="s">
        <v>83</v>
      </c>
      <c r="F271" s="34">
        <v>100</v>
      </c>
      <c r="G271" s="116">
        <v>20430</v>
      </c>
      <c r="H271" s="116">
        <v>20430</v>
      </c>
      <c r="I271" s="141">
        <v>20430</v>
      </c>
    </row>
    <row r="272" spans="1:12" ht="32.25" thickBot="1">
      <c r="A272" s="1"/>
      <c r="B272" s="34" t="s">
        <v>61</v>
      </c>
      <c r="C272" s="7" t="s">
        <v>37</v>
      </c>
      <c r="D272" s="7" t="s">
        <v>32</v>
      </c>
      <c r="E272" s="23" t="s">
        <v>83</v>
      </c>
      <c r="F272" s="34">
        <v>200</v>
      </c>
      <c r="G272" s="116">
        <v>7520</v>
      </c>
      <c r="H272" s="116">
        <v>7520</v>
      </c>
      <c r="I272" s="141">
        <v>7520</v>
      </c>
    </row>
    <row r="273" spans="1:9" ht="32.25" thickBot="1">
      <c r="A273" s="1"/>
      <c r="B273" s="34" t="s">
        <v>62</v>
      </c>
      <c r="C273" s="7" t="s">
        <v>37</v>
      </c>
      <c r="D273" s="7" t="s">
        <v>32</v>
      </c>
      <c r="E273" s="23" t="s">
        <v>83</v>
      </c>
      <c r="F273" s="86">
        <v>800</v>
      </c>
      <c r="G273" s="116">
        <v>53</v>
      </c>
      <c r="H273" s="116">
        <v>53</v>
      </c>
      <c r="I273" s="141">
        <v>53</v>
      </c>
    </row>
    <row r="274" spans="1:9" ht="32.25" hidden="1" thickBot="1">
      <c r="A274" s="1"/>
      <c r="B274" s="34" t="s">
        <v>61</v>
      </c>
      <c r="C274" s="7" t="s">
        <v>37</v>
      </c>
      <c r="D274" s="7" t="s">
        <v>32</v>
      </c>
      <c r="E274" s="23" t="s">
        <v>238</v>
      </c>
      <c r="F274" s="34">
        <v>200</v>
      </c>
      <c r="G274" s="127">
        <v>0</v>
      </c>
      <c r="H274" s="127">
        <v>0</v>
      </c>
      <c r="I274" s="147">
        <v>0</v>
      </c>
    </row>
    <row r="275" spans="1:9" ht="32.25" hidden="1" thickBot="1">
      <c r="A275" s="1"/>
      <c r="B275" s="34" t="s">
        <v>61</v>
      </c>
      <c r="C275" s="7" t="s">
        <v>37</v>
      </c>
      <c r="D275" s="7" t="s">
        <v>32</v>
      </c>
      <c r="E275" s="23" t="s">
        <v>388</v>
      </c>
      <c r="F275" s="34">
        <v>200</v>
      </c>
      <c r="G275" s="127">
        <v>0</v>
      </c>
      <c r="H275" s="127">
        <v>0</v>
      </c>
      <c r="I275" s="147">
        <v>0</v>
      </c>
    </row>
    <row r="276" spans="1:9" ht="32.25" thickBot="1">
      <c r="A276" s="1"/>
      <c r="B276" s="64" t="s">
        <v>287</v>
      </c>
      <c r="C276" s="7" t="s">
        <v>37</v>
      </c>
      <c r="D276" s="7" t="s">
        <v>32</v>
      </c>
      <c r="E276" s="23" t="s">
        <v>290</v>
      </c>
      <c r="F276" s="86">
        <v>200</v>
      </c>
      <c r="G276" s="116">
        <v>0</v>
      </c>
      <c r="H276" s="116">
        <v>1111.9000000000001</v>
      </c>
      <c r="I276" s="141">
        <v>1182.28</v>
      </c>
    </row>
    <row r="277" spans="1:9" ht="37.15" customHeight="1" thickBot="1">
      <c r="A277" s="8"/>
      <c r="B277" s="105" t="s">
        <v>402</v>
      </c>
      <c r="C277" s="7" t="s">
        <v>37</v>
      </c>
      <c r="D277" s="7" t="s">
        <v>32</v>
      </c>
      <c r="E277" s="39" t="s">
        <v>94</v>
      </c>
      <c r="F277" s="86"/>
      <c r="G277" s="116">
        <f>G278</f>
        <v>68.243350000000007</v>
      </c>
      <c r="H277" s="116">
        <f t="shared" ref="H277:I277" si="103">H278</f>
        <v>68.343400000000003</v>
      </c>
      <c r="I277" s="141">
        <f t="shared" si="103"/>
        <v>70.390789999999996</v>
      </c>
    </row>
    <row r="278" spans="1:9" ht="48" thickBot="1">
      <c r="A278" s="1"/>
      <c r="B278" s="56" t="s">
        <v>419</v>
      </c>
      <c r="C278" s="22" t="s">
        <v>37</v>
      </c>
      <c r="D278" s="22" t="s">
        <v>32</v>
      </c>
      <c r="E278" s="39" t="s">
        <v>420</v>
      </c>
      <c r="F278" s="34">
        <v>200</v>
      </c>
      <c r="G278" s="116">
        <v>68.243350000000007</v>
      </c>
      <c r="H278" s="116">
        <v>68.343400000000003</v>
      </c>
      <c r="I278" s="141">
        <v>70.390789999999996</v>
      </c>
    </row>
    <row r="279" spans="1:9" ht="32.25" thickBot="1">
      <c r="A279" s="1"/>
      <c r="B279" s="34" t="s">
        <v>130</v>
      </c>
      <c r="C279" s="7" t="s">
        <v>37</v>
      </c>
      <c r="D279" s="7" t="s">
        <v>32</v>
      </c>
      <c r="E279" s="23" t="s">
        <v>94</v>
      </c>
      <c r="F279" s="86"/>
      <c r="G279" s="116">
        <f>G280+G281+G282</f>
        <v>11151</v>
      </c>
      <c r="H279" s="116">
        <f t="shared" ref="H279:I279" si="104">H280+H281+H282</f>
        <v>11151</v>
      </c>
      <c r="I279" s="141">
        <f t="shared" si="104"/>
        <v>11151</v>
      </c>
    </row>
    <row r="280" spans="1:9" ht="79.5" thickBot="1">
      <c r="A280" s="1"/>
      <c r="B280" s="34" t="s">
        <v>60</v>
      </c>
      <c r="C280" s="7" t="s">
        <v>37</v>
      </c>
      <c r="D280" s="7" t="s">
        <v>32</v>
      </c>
      <c r="E280" s="23" t="s">
        <v>84</v>
      </c>
      <c r="F280" s="34">
        <v>100</v>
      </c>
      <c r="G280" s="115">
        <v>9765</v>
      </c>
      <c r="H280" s="115">
        <v>9765</v>
      </c>
      <c r="I280" s="140">
        <v>9765</v>
      </c>
    </row>
    <row r="281" spans="1:9" ht="32.25" thickBot="1">
      <c r="A281" s="1"/>
      <c r="B281" s="34" t="s">
        <v>61</v>
      </c>
      <c r="C281" s="7" t="s">
        <v>37</v>
      </c>
      <c r="D281" s="7" t="s">
        <v>32</v>
      </c>
      <c r="E281" s="23" t="s">
        <v>84</v>
      </c>
      <c r="F281" s="34">
        <v>200</v>
      </c>
      <c r="G281" s="115">
        <v>1316</v>
      </c>
      <c r="H281" s="115">
        <v>1316</v>
      </c>
      <c r="I281" s="140">
        <v>1316</v>
      </c>
    </row>
    <row r="282" spans="1:9" ht="32.25" thickBot="1">
      <c r="A282" s="1"/>
      <c r="B282" s="34" t="s">
        <v>62</v>
      </c>
      <c r="C282" s="7" t="s">
        <v>37</v>
      </c>
      <c r="D282" s="7" t="s">
        <v>32</v>
      </c>
      <c r="E282" s="23" t="s">
        <v>84</v>
      </c>
      <c r="F282" s="24">
        <v>800</v>
      </c>
      <c r="G282" s="113">
        <v>70</v>
      </c>
      <c r="H282" s="113">
        <v>70</v>
      </c>
      <c r="I282" s="138">
        <v>70</v>
      </c>
    </row>
    <row r="283" spans="1:9" ht="25.9" customHeight="1" thickBot="1">
      <c r="A283" s="19">
        <v>7</v>
      </c>
      <c r="B283" s="65" t="s">
        <v>19</v>
      </c>
      <c r="C283" s="9">
        <v>10</v>
      </c>
      <c r="D283" s="9"/>
      <c r="E283" s="80"/>
      <c r="F283" s="32"/>
      <c r="G283" s="126">
        <f>G284+G289+G294+G311</f>
        <v>24709.7</v>
      </c>
      <c r="H283" s="126">
        <f t="shared" ref="H283:I283" si="105">H284+H289+H294+H311</f>
        <v>25449.363170000001</v>
      </c>
      <c r="I283" s="146">
        <f t="shared" si="105"/>
        <v>26090.67038</v>
      </c>
    </row>
    <row r="284" spans="1:9" ht="22.9" customHeight="1" thickBot="1">
      <c r="A284" s="1"/>
      <c r="B284" s="58" t="s">
        <v>25</v>
      </c>
      <c r="C284" s="21">
        <v>10</v>
      </c>
      <c r="D284" s="21" t="s">
        <v>32</v>
      </c>
      <c r="E284" s="94"/>
      <c r="F284" s="47"/>
      <c r="G284" s="124">
        <f t="shared" ref="G284:I285" si="106">G285</f>
        <v>7000</v>
      </c>
      <c r="H284" s="124">
        <f t="shared" si="106"/>
        <v>7000</v>
      </c>
      <c r="I284" s="145">
        <f t="shared" si="106"/>
        <v>7000</v>
      </c>
    </row>
    <row r="285" spans="1:9" ht="63.75" thickBot="1">
      <c r="A285" s="1"/>
      <c r="B285" s="34" t="s">
        <v>199</v>
      </c>
      <c r="C285" s="10" t="s">
        <v>47</v>
      </c>
      <c r="D285" s="10" t="s">
        <v>32</v>
      </c>
      <c r="E285" s="39" t="s">
        <v>42</v>
      </c>
      <c r="F285" s="34"/>
      <c r="G285" s="113">
        <f t="shared" si="106"/>
        <v>7000</v>
      </c>
      <c r="H285" s="113">
        <f t="shared" si="106"/>
        <v>7000</v>
      </c>
      <c r="I285" s="138">
        <f t="shared" si="106"/>
        <v>7000</v>
      </c>
    </row>
    <row r="286" spans="1:9" ht="16.5" thickBot="1">
      <c r="A286" s="1"/>
      <c r="B286" s="64" t="s">
        <v>201</v>
      </c>
      <c r="C286" s="10" t="s">
        <v>47</v>
      </c>
      <c r="D286" s="10" t="s">
        <v>32</v>
      </c>
      <c r="E286" s="39" t="s">
        <v>50</v>
      </c>
      <c r="F286" s="34"/>
      <c r="G286" s="113">
        <f>G288</f>
        <v>7000</v>
      </c>
      <c r="H286" s="113">
        <f t="shared" ref="H286:I286" si="107">H288</f>
        <v>7000</v>
      </c>
      <c r="I286" s="138">
        <f t="shared" si="107"/>
        <v>7000</v>
      </c>
    </row>
    <row r="287" spans="1:9" ht="32.25" thickBot="1">
      <c r="A287" s="1"/>
      <c r="B287" s="28" t="s">
        <v>202</v>
      </c>
      <c r="C287" s="10" t="s">
        <v>47</v>
      </c>
      <c r="D287" s="10" t="s">
        <v>32</v>
      </c>
      <c r="E287" s="39" t="s">
        <v>203</v>
      </c>
      <c r="F287" s="34"/>
      <c r="G287" s="115">
        <f>G288</f>
        <v>7000</v>
      </c>
      <c r="H287" s="115">
        <f t="shared" ref="H287:I287" si="108">H288</f>
        <v>7000</v>
      </c>
      <c r="I287" s="140">
        <f t="shared" si="108"/>
        <v>7000</v>
      </c>
    </row>
    <row r="288" spans="1:9" ht="48" thickBot="1">
      <c r="A288" s="1"/>
      <c r="B288" s="34" t="s">
        <v>81</v>
      </c>
      <c r="C288" s="7">
        <v>10</v>
      </c>
      <c r="D288" s="7" t="s">
        <v>32</v>
      </c>
      <c r="E288" s="23" t="s">
        <v>204</v>
      </c>
      <c r="F288" s="34">
        <v>300</v>
      </c>
      <c r="G288" s="114">
        <v>7000</v>
      </c>
      <c r="H288" s="114">
        <v>7000</v>
      </c>
      <c r="I288" s="139">
        <v>7000</v>
      </c>
    </row>
    <row r="289" spans="1:9" ht="16.5" thickBot="1">
      <c r="A289" s="1"/>
      <c r="B289" s="48" t="s">
        <v>12</v>
      </c>
      <c r="C289" s="10">
        <v>10</v>
      </c>
      <c r="D289" s="10" t="s">
        <v>33</v>
      </c>
      <c r="E289" s="39"/>
      <c r="F289" s="34"/>
      <c r="G289" s="113">
        <f>G290</f>
        <v>135</v>
      </c>
      <c r="H289" s="113">
        <f t="shared" ref="H289:I290" si="109">H290</f>
        <v>135</v>
      </c>
      <c r="I289" s="138">
        <f t="shared" si="109"/>
        <v>135</v>
      </c>
    </row>
    <row r="290" spans="1:9" ht="32.25" thickBot="1">
      <c r="A290" s="1"/>
      <c r="B290" s="28" t="s">
        <v>112</v>
      </c>
      <c r="C290" s="7" t="s">
        <v>47</v>
      </c>
      <c r="D290" s="7" t="s">
        <v>33</v>
      </c>
      <c r="E290" s="23" t="s">
        <v>37</v>
      </c>
      <c r="F290" s="24"/>
      <c r="G290" s="114">
        <f>G291</f>
        <v>135</v>
      </c>
      <c r="H290" s="114">
        <f t="shared" si="109"/>
        <v>135</v>
      </c>
      <c r="I290" s="139">
        <f t="shared" si="109"/>
        <v>135</v>
      </c>
    </row>
    <row r="291" spans="1:9" ht="32.25" thickBot="1">
      <c r="A291" s="1"/>
      <c r="B291" s="56" t="s">
        <v>219</v>
      </c>
      <c r="C291" s="7" t="s">
        <v>47</v>
      </c>
      <c r="D291" s="7" t="s">
        <v>33</v>
      </c>
      <c r="E291" s="23" t="s">
        <v>87</v>
      </c>
      <c r="F291" s="24"/>
      <c r="G291" s="114">
        <f>G293</f>
        <v>135</v>
      </c>
      <c r="H291" s="114">
        <f t="shared" ref="H291:I291" si="110">H293</f>
        <v>135</v>
      </c>
      <c r="I291" s="139">
        <f t="shared" si="110"/>
        <v>135</v>
      </c>
    </row>
    <row r="292" spans="1:9" ht="48" thickBot="1">
      <c r="A292" s="1"/>
      <c r="B292" s="56" t="s">
        <v>353</v>
      </c>
      <c r="C292" s="7" t="s">
        <v>47</v>
      </c>
      <c r="D292" s="7" t="s">
        <v>33</v>
      </c>
      <c r="E292" s="23" t="s">
        <v>329</v>
      </c>
      <c r="F292" s="24"/>
      <c r="G292" s="114">
        <f>G293</f>
        <v>135</v>
      </c>
      <c r="H292" s="114">
        <f t="shared" ref="H292:I292" si="111">H293</f>
        <v>135</v>
      </c>
      <c r="I292" s="139">
        <f t="shared" si="111"/>
        <v>135</v>
      </c>
    </row>
    <row r="293" spans="1:9" ht="48" thickBot="1">
      <c r="A293" s="1"/>
      <c r="B293" s="28" t="s">
        <v>298</v>
      </c>
      <c r="C293" s="7" t="s">
        <v>47</v>
      </c>
      <c r="D293" s="7" t="s">
        <v>33</v>
      </c>
      <c r="E293" s="23" t="s">
        <v>434</v>
      </c>
      <c r="F293" s="24">
        <v>300</v>
      </c>
      <c r="G293" s="115">
        <v>135</v>
      </c>
      <c r="H293" s="115">
        <v>135</v>
      </c>
      <c r="I293" s="140">
        <v>135</v>
      </c>
    </row>
    <row r="294" spans="1:9" ht="24" customHeight="1" thickBot="1">
      <c r="A294" s="17"/>
      <c r="B294" s="61" t="s">
        <v>20</v>
      </c>
      <c r="C294" s="36">
        <v>10</v>
      </c>
      <c r="D294" s="36" t="s">
        <v>34</v>
      </c>
      <c r="E294" s="85"/>
      <c r="F294" s="34"/>
      <c r="G294" s="116">
        <f>G295+G307</f>
        <v>17574.7</v>
      </c>
      <c r="H294" s="116">
        <f t="shared" ref="H294:I294" si="112">H295+H307</f>
        <v>18314.363170000001</v>
      </c>
      <c r="I294" s="141">
        <f t="shared" si="112"/>
        <v>18955.67038</v>
      </c>
    </row>
    <row r="295" spans="1:9" ht="32.25" thickBot="1">
      <c r="A295" s="1"/>
      <c r="B295" s="38" t="s">
        <v>117</v>
      </c>
      <c r="C295" s="10" t="s">
        <v>47</v>
      </c>
      <c r="D295" s="10" t="s">
        <v>34</v>
      </c>
      <c r="E295" s="39" t="s">
        <v>32</v>
      </c>
      <c r="F295" s="34"/>
      <c r="G295" s="114">
        <f>G296</f>
        <v>14966.5</v>
      </c>
      <c r="H295" s="114">
        <f t="shared" ref="H295:I295" si="113">H296</f>
        <v>15639.9</v>
      </c>
      <c r="I295" s="139">
        <f t="shared" si="113"/>
        <v>16265.5</v>
      </c>
    </row>
    <row r="296" spans="1:9" ht="16.5" thickBot="1">
      <c r="A296" s="1"/>
      <c r="B296" s="27" t="s">
        <v>98</v>
      </c>
      <c r="C296" s="10" t="s">
        <v>47</v>
      </c>
      <c r="D296" s="10" t="s">
        <v>34</v>
      </c>
      <c r="E296" s="39" t="s">
        <v>55</v>
      </c>
      <c r="F296" s="34"/>
      <c r="G296" s="114">
        <f>G297+G299+G301+G303+G305</f>
        <v>14966.5</v>
      </c>
      <c r="H296" s="114">
        <f t="shared" ref="H296:I296" si="114">H297+H299+H301+H303+H305</f>
        <v>15639.9</v>
      </c>
      <c r="I296" s="139">
        <f t="shared" si="114"/>
        <v>16265.5</v>
      </c>
    </row>
    <row r="297" spans="1:9" ht="32.25" thickBot="1">
      <c r="A297" s="1"/>
      <c r="B297" s="56" t="s">
        <v>358</v>
      </c>
      <c r="C297" s="7" t="s">
        <v>134</v>
      </c>
      <c r="D297" s="7" t="s">
        <v>34</v>
      </c>
      <c r="E297" s="23" t="s">
        <v>135</v>
      </c>
      <c r="F297" s="34"/>
      <c r="G297" s="116">
        <f>G298</f>
        <v>6001</v>
      </c>
      <c r="H297" s="116">
        <f t="shared" ref="H297:I297" si="115">H298</f>
        <v>6271</v>
      </c>
      <c r="I297" s="141">
        <f t="shared" si="115"/>
        <v>6522</v>
      </c>
    </row>
    <row r="298" spans="1:9" ht="32.25" thickBot="1">
      <c r="A298" s="1"/>
      <c r="B298" s="28" t="s">
        <v>76</v>
      </c>
      <c r="C298" s="7" t="s">
        <v>134</v>
      </c>
      <c r="D298" s="7" t="s">
        <v>34</v>
      </c>
      <c r="E298" s="23" t="s">
        <v>368</v>
      </c>
      <c r="F298" s="34">
        <v>300</v>
      </c>
      <c r="G298" s="115">
        <v>6001</v>
      </c>
      <c r="H298" s="115">
        <v>6271</v>
      </c>
      <c r="I298" s="140">
        <v>6522</v>
      </c>
    </row>
    <row r="299" spans="1:9" ht="32.25" thickBot="1">
      <c r="A299" s="1"/>
      <c r="B299" s="56" t="s">
        <v>359</v>
      </c>
      <c r="C299" s="7" t="s">
        <v>134</v>
      </c>
      <c r="D299" s="7" t="s">
        <v>34</v>
      </c>
      <c r="E299" s="23" t="s">
        <v>376</v>
      </c>
      <c r="F299" s="34"/>
      <c r="G299" s="115">
        <f>G300</f>
        <v>4879</v>
      </c>
      <c r="H299" s="115">
        <f t="shared" ref="H299:I299" si="116">H300</f>
        <v>5099</v>
      </c>
      <c r="I299" s="140">
        <f t="shared" si="116"/>
        <v>5303</v>
      </c>
    </row>
    <row r="300" spans="1:9" ht="32.25" thickBot="1">
      <c r="A300" s="1"/>
      <c r="B300" s="27" t="s">
        <v>360</v>
      </c>
      <c r="C300" s="7" t="s">
        <v>134</v>
      </c>
      <c r="D300" s="7" t="s">
        <v>34</v>
      </c>
      <c r="E300" s="23" t="s">
        <v>367</v>
      </c>
      <c r="F300" s="34">
        <v>300</v>
      </c>
      <c r="G300" s="115">
        <v>4879</v>
      </c>
      <c r="H300" s="115">
        <v>5099</v>
      </c>
      <c r="I300" s="140">
        <v>5303</v>
      </c>
    </row>
    <row r="301" spans="1:9" ht="32.25" hidden="1" thickBot="1">
      <c r="A301" s="1"/>
      <c r="B301" s="56" t="s">
        <v>356</v>
      </c>
      <c r="C301" s="7" t="s">
        <v>134</v>
      </c>
      <c r="D301" s="7" t="s">
        <v>34</v>
      </c>
      <c r="E301" s="23" t="s">
        <v>133</v>
      </c>
      <c r="F301" s="34"/>
      <c r="G301" s="115">
        <f>G302</f>
        <v>0</v>
      </c>
      <c r="H301" s="115">
        <f t="shared" ref="H301:I301" si="117">H302</f>
        <v>0</v>
      </c>
      <c r="I301" s="140">
        <f t="shared" si="117"/>
        <v>0</v>
      </c>
    </row>
    <row r="302" spans="1:9" ht="48" hidden="1" thickBot="1">
      <c r="A302" s="1"/>
      <c r="B302" s="56" t="s">
        <v>357</v>
      </c>
      <c r="C302" s="7" t="s">
        <v>134</v>
      </c>
      <c r="D302" s="7" t="s">
        <v>34</v>
      </c>
      <c r="E302" s="23" t="s">
        <v>366</v>
      </c>
      <c r="F302" s="34">
        <v>300</v>
      </c>
      <c r="G302" s="115">
        <v>0</v>
      </c>
      <c r="H302" s="115">
        <v>0</v>
      </c>
      <c r="I302" s="140">
        <v>0</v>
      </c>
    </row>
    <row r="303" spans="1:9" ht="32.25" thickBot="1">
      <c r="A303" s="1"/>
      <c r="B303" s="56" t="s">
        <v>361</v>
      </c>
      <c r="C303" s="7" t="s">
        <v>134</v>
      </c>
      <c r="D303" s="7" t="s">
        <v>34</v>
      </c>
      <c r="E303" s="23" t="s">
        <v>377</v>
      </c>
      <c r="F303" s="34"/>
      <c r="G303" s="115">
        <f>G304</f>
        <v>4001</v>
      </c>
      <c r="H303" s="115">
        <f t="shared" ref="H303:I303" si="118">H304</f>
        <v>4181</v>
      </c>
      <c r="I303" s="140">
        <f t="shared" si="118"/>
        <v>4348</v>
      </c>
    </row>
    <row r="304" spans="1:9" ht="32.25" thickBot="1">
      <c r="A304" s="1"/>
      <c r="B304" s="56" t="s">
        <v>362</v>
      </c>
      <c r="C304" s="7" t="s">
        <v>134</v>
      </c>
      <c r="D304" s="7" t="s">
        <v>34</v>
      </c>
      <c r="E304" s="23" t="s">
        <v>365</v>
      </c>
      <c r="F304" s="34">
        <v>300</v>
      </c>
      <c r="G304" s="116">
        <v>4001</v>
      </c>
      <c r="H304" s="116">
        <v>4181</v>
      </c>
      <c r="I304" s="141">
        <v>4348</v>
      </c>
    </row>
    <row r="305" spans="1:9" ht="63.75" thickBot="1">
      <c r="A305" s="1"/>
      <c r="B305" s="56" t="s">
        <v>132</v>
      </c>
      <c r="C305" s="7" t="s">
        <v>134</v>
      </c>
      <c r="D305" s="7" t="s">
        <v>34</v>
      </c>
      <c r="E305" s="23" t="s">
        <v>378</v>
      </c>
      <c r="F305" s="34"/>
      <c r="G305" s="114">
        <f>G306</f>
        <v>85.5</v>
      </c>
      <c r="H305" s="114">
        <f t="shared" ref="H305:I305" si="119">H306</f>
        <v>88.9</v>
      </c>
      <c r="I305" s="139">
        <f t="shared" si="119"/>
        <v>92.5</v>
      </c>
    </row>
    <row r="306" spans="1:9" ht="79.5" thickBot="1">
      <c r="A306" s="1"/>
      <c r="B306" s="56" t="s">
        <v>363</v>
      </c>
      <c r="C306" s="7" t="s">
        <v>134</v>
      </c>
      <c r="D306" s="7" t="s">
        <v>34</v>
      </c>
      <c r="E306" s="23" t="s">
        <v>364</v>
      </c>
      <c r="F306" s="34">
        <v>300</v>
      </c>
      <c r="G306" s="114">
        <v>85.5</v>
      </c>
      <c r="H306" s="114">
        <v>88.9</v>
      </c>
      <c r="I306" s="139">
        <v>92.5</v>
      </c>
    </row>
    <row r="307" spans="1:9" ht="48" thickBot="1">
      <c r="A307" s="1"/>
      <c r="B307" s="38" t="s">
        <v>205</v>
      </c>
      <c r="C307" s="10" t="s">
        <v>47</v>
      </c>
      <c r="D307" s="10" t="s">
        <v>34</v>
      </c>
      <c r="E307" s="39" t="s">
        <v>36</v>
      </c>
      <c r="F307" s="34"/>
      <c r="G307" s="114">
        <f>G308</f>
        <v>2608.1999999999998</v>
      </c>
      <c r="H307" s="114">
        <f t="shared" ref="H307:I309" si="120">H308</f>
        <v>2674.46317</v>
      </c>
      <c r="I307" s="139">
        <f t="shared" si="120"/>
        <v>2690.17038</v>
      </c>
    </row>
    <row r="308" spans="1:9" ht="48" thickBot="1">
      <c r="A308" s="1"/>
      <c r="B308" s="28" t="s">
        <v>131</v>
      </c>
      <c r="C308" s="10" t="s">
        <v>47</v>
      </c>
      <c r="D308" s="10" t="s">
        <v>34</v>
      </c>
      <c r="E308" s="39" t="s">
        <v>53</v>
      </c>
      <c r="F308" s="34"/>
      <c r="G308" s="114">
        <f>G309</f>
        <v>2608.1999999999998</v>
      </c>
      <c r="H308" s="114">
        <f t="shared" si="120"/>
        <v>2674.46317</v>
      </c>
      <c r="I308" s="139">
        <f t="shared" si="120"/>
        <v>2690.17038</v>
      </c>
    </row>
    <row r="309" spans="1:9" ht="16.5" thickBot="1">
      <c r="A309" s="1"/>
      <c r="B309" s="27" t="s">
        <v>221</v>
      </c>
      <c r="C309" s="10" t="s">
        <v>47</v>
      </c>
      <c r="D309" s="10" t="s">
        <v>34</v>
      </c>
      <c r="E309" s="39" t="s">
        <v>222</v>
      </c>
      <c r="F309" s="34"/>
      <c r="G309" s="114">
        <f>G310</f>
        <v>2608.1999999999998</v>
      </c>
      <c r="H309" s="114">
        <f t="shared" si="120"/>
        <v>2674.46317</v>
      </c>
      <c r="I309" s="139">
        <f t="shared" si="120"/>
        <v>2690.17038</v>
      </c>
    </row>
    <row r="310" spans="1:9" ht="32.25" thickBot="1">
      <c r="A310" s="1"/>
      <c r="B310" s="28" t="s">
        <v>220</v>
      </c>
      <c r="C310" s="10" t="s">
        <v>47</v>
      </c>
      <c r="D310" s="10" t="s">
        <v>34</v>
      </c>
      <c r="E310" s="39" t="s">
        <v>195</v>
      </c>
      <c r="F310" s="34">
        <v>300</v>
      </c>
      <c r="G310" s="116">
        <v>2608.1999999999998</v>
      </c>
      <c r="H310" s="116">
        <v>2674.46317</v>
      </c>
      <c r="I310" s="141">
        <v>2690.17038</v>
      </c>
    </row>
    <row r="311" spans="1:9" ht="16.5" hidden="1" thickBot="1">
      <c r="A311" s="1"/>
      <c r="B311" s="55" t="s">
        <v>270</v>
      </c>
      <c r="C311" s="10" t="s">
        <v>47</v>
      </c>
      <c r="D311" s="10" t="s">
        <v>39</v>
      </c>
      <c r="E311" s="39"/>
      <c r="F311" s="34"/>
      <c r="G311" s="114">
        <f>G312</f>
        <v>0</v>
      </c>
      <c r="H311" s="114">
        <f t="shared" ref="H311:I311" si="121">H312</f>
        <v>0</v>
      </c>
      <c r="I311" s="139">
        <f t="shared" si="121"/>
        <v>0</v>
      </c>
    </row>
    <row r="312" spans="1:9" ht="63.75" hidden="1" thickBot="1">
      <c r="A312" s="1"/>
      <c r="B312" s="62" t="s">
        <v>199</v>
      </c>
      <c r="C312" s="10" t="s">
        <v>47</v>
      </c>
      <c r="D312" s="10" t="s">
        <v>39</v>
      </c>
      <c r="E312" s="39">
        <v>11</v>
      </c>
      <c r="F312" s="34"/>
      <c r="G312" s="114">
        <f>G315</f>
        <v>0</v>
      </c>
      <c r="H312" s="114">
        <f t="shared" ref="H312:I312" si="122">H315</f>
        <v>0</v>
      </c>
      <c r="I312" s="139">
        <f t="shared" si="122"/>
        <v>0</v>
      </c>
    </row>
    <row r="313" spans="1:9" ht="16.5" hidden="1" thickBot="1">
      <c r="A313" s="1"/>
      <c r="B313" s="34" t="s">
        <v>201</v>
      </c>
      <c r="C313" s="10" t="s">
        <v>47</v>
      </c>
      <c r="D313" s="10" t="s">
        <v>39</v>
      </c>
      <c r="E313" s="39" t="s">
        <v>50</v>
      </c>
      <c r="F313" s="34"/>
      <c r="G313" s="114">
        <f>G314</f>
        <v>0</v>
      </c>
      <c r="H313" s="114">
        <f t="shared" ref="H313:I314" si="123">H314</f>
        <v>0</v>
      </c>
      <c r="I313" s="139">
        <f t="shared" si="123"/>
        <v>0</v>
      </c>
    </row>
    <row r="314" spans="1:9" ht="32.25" hidden="1" thickBot="1">
      <c r="A314" s="1"/>
      <c r="B314" s="27" t="s">
        <v>158</v>
      </c>
      <c r="C314" s="10" t="s">
        <v>47</v>
      </c>
      <c r="D314" s="10" t="s">
        <v>39</v>
      </c>
      <c r="E314" s="39" t="s">
        <v>159</v>
      </c>
      <c r="F314" s="34"/>
      <c r="G314" s="114">
        <f>G315</f>
        <v>0</v>
      </c>
      <c r="H314" s="114">
        <f t="shared" si="123"/>
        <v>0</v>
      </c>
      <c r="I314" s="139">
        <f t="shared" si="123"/>
        <v>0</v>
      </c>
    </row>
    <row r="315" spans="1:9" ht="16.5" hidden="1" thickBot="1">
      <c r="A315" s="1"/>
      <c r="B315" s="27" t="s">
        <v>271</v>
      </c>
      <c r="C315" s="10" t="s">
        <v>47</v>
      </c>
      <c r="D315" s="10" t="s">
        <v>39</v>
      </c>
      <c r="E315" s="23" t="s">
        <v>161</v>
      </c>
      <c r="F315" s="34">
        <v>500</v>
      </c>
      <c r="G315" s="114">
        <v>0</v>
      </c>
      <c r="H315" s="114">
        <v>0</v>
      </c>
      <c r="I315" s="139">
        <v>0</v>
      </c>
    </row>
    <row r="316" spans="1:9" ht="26.45" customHeight="1" thickBot="1">
      <c r="A316" s="18">
        <v>8</v>
      </c>
      <c r="B316" s="52" t="s">
        <v>21</v>
      </c>
      <c r="C316" s="9">
        <v>11</v>
      </c>
      <c r="D316" s="9"/>
      <c r="E316" s="80"/>
      <c r="F316" s="32"/>
      <c r="G316" s="164">
        <f>G317+G326</f>
        <v>1382</v>
      </c>
      <c r="H316" s="164">
        <f t="shared" ref="H316:I316" si="124">H317+H326</f>
        <v>1382</v>
      </c>
      <c r="I316" s="165">
        <f t="shared" si="124"/>
        <v>117084.8</v>
      </c>
    </row>
    <row r="317" spans="1:9" ht="25.9" customHeight="1" thickBot="1">
      <c r="A317" s="1"/>
      <c r="B317" s="58" t="s">
        <v>22</v>
      </c>
      <c r="C317" s="7">
        <v>11</v>
      </c>
      <c r="D317" s="7" t="s">
        <v>36</v>
      </c>
      <c r="E317" s="23"/>
      <c r="F317" s="34"/>
      <c r="G317" s="114">
        <f>G318</f>
        <v>1382</v>
      </c>
      <c r="H317" s="114">
        <f t="shared" ref="H317:I319" si="125">H318</f>
        <v>1382</v>
      </c>
      <c r="I317" s="139">
        <f t="shared" si="125"/>
        <v>1382</v>
      </c>
    </row>
    <row r="318" spans="1:9" ht="32.25" thickBot="1">
      <c r="A318" s="1"/>
      <c r="B318" s="27" t="s">
        <v>136</v>
      </c>
      <c r="C318" s="7" t="s">
        <v>42</v>
      </c>
      <c r="D318" s="7" t="s">
        <v>36</v>
      </c>
      <c r="E318" s="23" t="s">
        <v>39</v>
      </c>
      <c r="F318" s="34"/>
      <c r="G318" s="114">
        <f>G319</f>
        <v>1382</v>
      </c>
      <c r="H318" s="114">
        <f t="shared" si="125"/>
        <v>1382</v>
      </c>
      <c r="I318" s="139">
        <f t="shared" si="125"/>
        <v>1382</v>
      </c>
    </row>
    <row r="319" spans="1:9" ht="32.25" thickBot="1">
      <c r="A319" s="1"/>
      <c r="B319" s="27" t="s">
        <v>198</v>
      </c>
      <c r="C319" s="7" t="s">
        <v>42</v>
      </c>
      <c r="D319" s="7" t="s">
        <v>36</v>
      </c>
      <c r="E319" s="23" t="s">
        <v>77</v>
      </c>
      <c r="F319" s="34"/>
      <c r="G319" s="114">
        <f>G320</f>
        <v>1382</v>
      </c>
      <c r="H319" s="114">
        <f t="shared" si="125"/>
        <v>1382</v>
      </c>
      <c r="I319" s="139">
        <f t="shared" si="125"/>
        <v>1382</v>
      </c>
    </row>
    <row r="320" spans="1:9" ht="32.25" thickBot="1">
      <c r="A320" s="1"/>
      <c r="B320" s="27" t="s">
        <v>349</v>
      </c>
      <c r="C320" s="7" t="s">
        <v>42</v>
      </c>
      <c r="D320" s="7" t="s">
        <v>36</v>
      </c>
      <c r="E320" s="23" t="s">
        <v>350</v>
      </c>
      <c r="F320" s="34"/>
      <c r="G320" s="114">
        <f>G321+G322</f>
        <v>1382</v>
      </c>
      <c r="H320" s="114">
        <f t="shared" ref="H320:I320" si="126">H321+H322</f>
        <v>1382</v>
      </c>
      <c r="I320" s="139">
        <f t="shared" si="126"/>
        <v>1382</v>
      </c>
    </row>
    <row r="321" spans="1:9" ht="32.25" thickBot="1">
      <c r="A321" s="1"/>
      <c r="B321" s="59" t="s">
        <v>78</v>
      </c>
      <c r="C321" s="7">
        <v>11</v>
      </c>
      <c r="D321" s="7" t="s">
        <v>36</v>
      </c>
      <c r="E321" s="23" t="s">
        <v>354</v>
      </c>
      <c r="F321" s="34">
        <v>200</v>
      </c>
      <c r="G321" s="114">
        <v>700</v>
      </c>
      <c r="H321" s="114">
        <v>700</v>
      </c>
      <c r="I321" s="139">
        <v>700</v>
      </c>
    </row>
    <row r="322" spans="1:9" ht="48" thickBot="1">
      <c r="A322" s="8"/>
      <c r="B322" s="104" t="s">
        <v>381</v>
      </c>
      <c r="C322" s="7" t="s">
        <v>42</v>
      </c>
      <c r="D322" s="7" t="s">
        <v>36</v>
      </c>
      <c r="E322" s="23" t="s">
        <v>355</v>
      </c>
      <c r="F322" s="34">
        <v>200</v>
      </c>
      <c r="G322" s="114">
        <v>682</v>
      </c>
      <c r="H322" s="114">
        <v>682</v>
      </c>
      <c r="I322" s="139">
        <v>682</v>
      </c>
    </row>
    <row r="323" spans="1:9" ht="32.25" hidden="1" thickBot="1">
      <c r="A323" s="8"/>
      <c r="B323" s="64" t="s">
        <v>226</v>
      </c>
      <c r="C323" s="7" t="s">
        <v>42</v>
      </c>
      <c r="D323" s="7" t="s">
        <v>36</v>
      </c>
      <c r="E323" s="23" t="s">
        <v>227</v>
      </c>
      <c r="F323" s="34"/>
      <c r="G323" s="114">
        <v>0</v>
      </c>
      <c r="H323" s="114">
        <v>0</v>
      </c>
      <c r="I323" s="139">
        <v>0</v>
      </c>
    </row>
    <row r="324" spans="1:9" ht="63.75" hidden="1" thickBot="1">
      <c r="A324" s="8"/>
      <c r="B324" s="69" t="s">
        <v>403</v>
      </c>
      <c r="C324" s="7" t="s">
        <v>42</v>
      </c>
      <c r="D324" s="7" t="s">
        <v>36</v>
      </c>
      <c r="E324" s="23" t="s">
        <v>397</v>
      </c>
      <c r="F324" s="34"/>
      <c r="G324" s="114">
        <v>0</v>
      </c>
      <c r="H324" s="114">
        <v>0</v>
      </c>
      <c r="I324" s="139">
        <v>0</v>
      </c>
    </row>
    <row r="325" spans="1:9" ht="63.75" hidden="1" thickBot="1">
      <c r="A325" s="8"/>
      <c r="B325" s="103" t="s">
        <v>395</v>
      </c>
      <c r="C325" s="7">
        <v>11</v>
      </c>
      <c r="D325" s="7" t="s">
        <v>36</v>
      </c>
      <c r="E325" s="23" t="s">
        <v>396</v>
      </c>
      <c r="F325" s="34">
        <v>200</v>
      </c>
      <c r="G325" s="114">
        <v>0</v>
      </c>
      <c r="H325" s="114">
        <v>0</v>
      </c>
      <c r="I325" s="139">
        <v>0</v>
      </c>
    </row>
    <row r="326" spans="1:9" ht="16.5" thickBot="1">
      <c r="A326" s="1"/>
      <c r="B326" s="55" t="s">
        <v>225</v>
      </c>
      <c r="C326" s="7">
        <v>11</v>
      </c>
      <c r="D326" s="7" t="s">
        <v>40</v>
      </c>
      <c r="E326" s="23"/>
      <c r="F326" s="34"/>
      <c r="G326" s="114">
        <f>G327</f>
        <v>0</v>
      </c>
      <c r="H326" s="114">
        <f t="shared" ref="H326:I329" si="127">H327</f>
        <v>0</v>
      </c>
      <c r="I326" s="139">
        <f t="shared" si="127"/>
        <v>115702.8</v>
      </c>
    </row>
    <row r="327" spans="1:9" ht="32.25" thickBot="1">
      <c r="A327" s="1"/>
      <c r="B327" s="27" t="s">
        <v>136</v>
      </c>
      <c r="C327" s="7" t="s">
        <v>42</v>
      </c>
      <c r="D327" s="7" t="s">
        <v>40</v>
      </c>
      <c r="E327" s="23" t="s">
        <v>39</v>
      </c>
      <c r="F327" s="34"/>
      <c r="G327" s="114">
        <f>G328</f>
        <v>0</v>
      </c>
      <c r="H327" s="114">
        <f t="shared" si="127"/>
        <v>0</v>
      </c>
      <c r="I327" s="139">
        <f t="shared" si="127"/>
        <v>115702.8</v>
      </c>
    </row>
    <row r="328" spans="1:9" ht="32.25" thickBot="1">
      <c r="A328" s="1"/>
      <c r="B328" s="27" t="s">
        <v>226</v>
      </c>
      <c r="C328" s="7">
        <v>11</v>
      </c>
      <c r="D328" s="7" t="s">
        <v>40</v>
      </c>
      <c r="E328" s="23" t="s">
        <v>227</v>
      </c>
      <c r="F328" s="34"/>
      <c r="G328" s="114">
        <f>G329</f>
        <v>0</v>
      </c>
      <c r="H328" s="114">
        <f t="shared" si="127"/>
        <v>0</v>
      </c>
      <c r="I328" s="139">
        <f t="shared" si="127"/>
        <v>115702.8</v>
      </c>
    </row>
    <row r="329" spans="1:9" ht="32.25" thickBot="1">
      <c r="A329" s="1"/>
      <c r="B329" s="27" t="s">
        <v>351</v>
      </c>
      <c r="C329" s="7" t="s">
        <v>42</v>
      </c>
      <c r="D329" s="7" t="s">
        <v>40</v>
      </c>
      <c r="E329" s="23" t="s">
        <v>352</v>
      </c>
      <c r="F329" s="34"/>
      <c r="G329" s="114">
        <f>G330</f>
        <v>0</v>
      </c>
      <c r="H329" s="114">
        <f t="shared" si="127"/>
        <v>0</v>
      </c>
      <c r="I329" s="139">
        <f t="shared" si="127"/>
        <v>115702.8</v>
      </c>
    </row>
    <row r="330" spans="1:9" ht="32.25" thickBot="1">
      <c r="A330" s="1"/>
      <c r="B330" s="56" t="s">
        <v>391</v>
      </c>
      <c r="C330" s="7">
        <v>11</v>
      </c>
      <c r="D330" s="7" t="s">
        <v>40</v>
      </c>
      <c r="E330" s="39" t="s">
        <v>466</v>
      </c>
      <c r="F330" s="34">
        <v>200</v>
      </c>
      <c r="G330" s="114">
        <v>0</v>
      </c>
      <c r="H330" s="114">
        <v>0</v>
      </c>
      <c r="I330" s="139">
        <v>115702.8</v>
      </c>
    </row>
    <row r="331" spans="1:9" ht="16.5" hidden="1" thickBot="1">
      <c r="A331" s="18">
        <v>9</v>
      </c>
      <c r="B331" s="66" t="s">
        <v>13</v>
      </c>
      <c r="C331" s="29" t="s">
        <v>41</v>
      </c>
      <c r="D331" s="29"/>
      <c r="E331" s="75"/>
      <c r="F331" s="32"/>
      <c r="G331" s="126">
        <f>G332</f>
        <v>0</v>
      </c>
      <c r="H331" s="126">
        <f t="shared" ref="H331:I333" si="128">H332</f>
        <v>0</v>
      </c>
      <c r="I331" s="146">
        <f t="shared" si="128"/>
        <v>0</v>
      </c>
    </row>
    <row r="332" spans="1:9" ht="16.5" hidden="1" thickBot="1">
      <c r="A332" s="1"/>
      <c r="B332" s="27" t="s">
        <v>90</v>
      </c>
      <c r="C332" s="7">
        <v>13</v>
      </c>
      <c r="D332" s="14" t="s">
        <v>32</v>
      </c>
      <c r="E332" s="95"/>
      <c r="F332" s="24"/>
      <c r="G332" s="114">
        <f>G333</f>
        <v>0</v>
      </c>
      <c r="H332" s="114">
        <f t="shared" si="128"/>
        <v>0</v>
      </c>
      <c r="I332" s="139">
        <f t="shared" si="128"/>
        <v>0</v>
      </c>
    </row>
    <row r="333" spans="1:9" ht="63.75" hidden="1" thickBot="1">
      <c r="A333" s="1"/>
      <c r="B333" s="27" t="s">
        <v>199</v>
      </c>
      <c r="C333" s="7" t="s">
        <v>41</v>
      </c>
      <c r="D333" s="14" t="s">
        <v>32</v>
      </c>
      <c r="E333" s="95">
        <v>11</v>
      </c>
      <c r="F333" s="24"/>
      <c r="G333" s="114">
        <f>G334</f>
        <v>0</v>
      </c>
      <c r="H333" s="114">
        <f t="shared" si="128"/>
        <v>0</v>
      </c>
      <c r="I333" s="139">
        <f t="shared" si="128"/>
        <v>0</v>
      </c>
    </row>
    <row r="334" spans="1:9" ht="16.5" hidden="1" thickBot="1">
      <c r="A334" s="1"/>
      <c r="B334" s="27" t="s">
        <v>99</v>
      </c>
      <c r="C334" s="7" t="s">
        <v>41</v>
      </c>
      <c r="D334" s="14" t="s">
        <v>32</v>
      </c>
      <c r="E334" s="95" t="s">
        <v>50</v>
      </c>
      <c r="F334" s="24"/>
      <c r="G334" s="114">
        <f>G336</f>
        <v>0</v>
      </c>
      <c r="H334" s="114">
        <f t="shared" ref="H334:I334" si="129">H336</f>
        <v>0</v>
      </c>
      <c r="I334" s="139">
        <f t="shared" si="129"/>
        <v>0</v>
      </c>
    </row>
    <row r="335" spans="1:9" ht="32.25" hidden="1" thickBot="1">
      <c r="A335" s="1"/>
      <c r="B335" s="27" t="s">
        <v>137</v>
      </c>
      <c r="C335" s="7" t="s">
        <v>41</v>
      </c>
      <c r="D335" s="14" t="s">
        <v>32</v>
      </c>
      <c r="E335" s="95" t="s">
        <v>138</v>
      </c>
      <c r="F335" s="24"/>
      <c r="G335" s="116">
        <f>G336</f>
        <v>0</v>
      </c>
      <c r="H335" s="116">
        <f t="shared" ref="H335:I335" si="130">H336</f>
        <v>0</v>
      </c>
      <c r="I335" s="141">
        <f t="shared" si="130"/>
        <v>0</v>
      </c>
    </row>
    <row r="336" spans="1:9" ht="32.25" hidden="1" thickBot="1">
      <c r="A336" s="1"/>
      <c r="B336" s="56" t="s">
        <v>52</v>
      </c>
      <c r="C336" s="7">
        <v>13</v>
      </c>
      <c r="D336" s="14" t="s">
        <v>32</v>
      </c>
      <c r="E336" s="96" t="s">
        <v>143</v>
      </c>
      <c r="F336" s="96" t="s">
        <v>51</v>
      </c>
      <c r="G336" s="114">
        <v>0</v>
      </c>
      <c r="H336" s="114">
        <v>0</v>
      </c>
      <c r="I336" s="139">
        <v>0</v>
      </c>
    </row>
    <row r="337" spans="1:9" ht="32.25" thickBot="1">
      <c r="A337" s="18">
        <v>9</v>
      </c>
      <c r="B337" s="52" t="s">
        <v>26</v>
      </c>
      <c r="C337" s="9">
        <v>14</v>
      </c>
      <c r="D337" s="9"/>
      <c r="E337" s="80"/>
      <c r="F337" s="32"/>
      <c r="G337" s="126">
        <f>G338+G344</f>
        <v>37928</v>
      </c>
      <c r="H337" s="126">
        <f t="shared" ref="H337:I337" si="131">H338+H344</f>
        <v>16290</v>
      </c>
      <c r="I337" s="146">
        <f t="shared" si="131"/>
        <v>13973</v>
      </c>
    </row>
    <row r="338" spans="1:9" ht="32.25" thickBot="1">
      <c r="A338" s="1"/>
      <c r="B338" s="48" t="s">
        <v>27</v>
      </c>
      <c r="C338" s="10">
        <v>14</v>
      </c>
      <c r="D338" s="10" t="s">
        <v>32</v>
      </c>
      <c r="E338" s="39"/>
      <c r="F338" s="34"/>
      <c r="G338" s="114">
        <f>G339</f>
        <v>15162</v>
      </c>
      <c r="H338" s="114">
        <f t="shared" ref="H338:I340" si="132">H339</f>
        <v>13290</v>
      </c>
      <c r="I338" s="139">
        <f t="shared" si="132"/>
        <v>13973</v>
      </c>
    </row>
    <row r="339" spans="1:9" ht="67.900000000000006" customHeight="1" thickBot="1">
      <c r="A339" s="1"/>
      <c r="B339" s="34" t="s">
        <v>199</v>
      </c>
      <c r="C339" s="10" t="s">
        <v>43</v>
      </c>
      <c r="D339" s="10" t="s">
        <v>32</v>
      </c>
      <c r="E339" s="39" t="s">
        <v>42</v>
      </c>
      <c r="F339" s="34"/>
      <c r="G339" s="114">
        <f>G340</f>
        <v>15162</v>
      </c>
      <c r="H339" s="114">
        <f t="shared" si="132"/>
        <v>13290</v>
      </c>
      <c r="I339" s="139">
        <f t="shared" si="132"/>
        <v>13973</v>
      </c>
    </row>
    <row r="340" spans="1:9" ht="32.25" thickBot="1">
      <c r="A340" s="17"/>
      <c r="B340" s="28" t="s">
        <v>200</v>
      </c>
      <c r="C340" s="36" t="s">
        <v>43</v>
      </c>
      <c r="D340" s="36" t="s">
        <v>32</v>
      </c>
      <c r="E340" s="85" t="s">
        <v>80</v>
      </c>
      <c r="F340" s="34"/>
      <c r="G340" s="116">
        <f>G341</f>
        <v>15162</v>
      </c>
      <c r="H340" s="116">
        <f t="shared" si="132"/>
        <v>13290</v>
      </c>
      <c r="I340" s="141">
        <f t="shared" si="132"/>
        <v>13973</v>
      </c>
    </row>
    <row r="341" spans="1:9" ht="32.25" thickBot="1">
      <c r="A341" s="1"/>
      <c r="B341" s="27" t="s">
        <v>139</v>
      </c>
      <c r="C341" s="10" t="s">
        <v>43</v>
      </c>
      <c r="D341" s="10" t="s">
        <v>32</v>
      </c>
      <c r="E341" s="39" t="s">
        <v>140</v>
      </c>
      <c r="F341" s="34"/>
      <c r="G341" s="116">
        <f>G343+G342</f>
        <v>15162</v>
      </c>
      <c r="H341" s="116">
        <f t="shared" ref="H341:I341" si="133">H343+H342</f>
        <v>13290</v>
      </c>
      <c r="I341" s="141">
        <f t="shared" si="133"/>
        <v>13973</v>
      </c>
    </row>
    <row r="342" spans="1:9" ht="32.25" thickBot="1">
      <c r="A342" s="1"/>
      <c r="B342" s="56" t="s">
        <v>149</v>
      </c>
      <c r="C342" s="7">
        <v>14</v>
      </c>
      <c r="D342" s="7" t="s">
        <v>32</v>
      </c>
      <c r="E342" s="23" t="s">
        <v>208</v>
      </c>
      <c r="F342" s="34">
        <v>500</v>
      </c>
      <c r="G342" s="115">
        <v>4874</v>
      </c>
      <c r="H342" s="115">
        <v>4238</v>
      </c>
      <c r="I342" s="140">
        <v>4395</v>
      </c>
    </row>
    <row r="343" spans="1:9" ht="32.25" thickBot="1">
      <c r="A343" s="1"/>
      <c r="B343" s="56" t="s">
        <v>150</v>
      </c>
      <c r="C343" s="7">
        <v>14</v>
      </c>
      <c r="D343" s="7" t="s">
        <v>32</v>
      </c>
      <c r="E343" s="23" t="s">
        <v>209</v>
      </c>
      <c r="F343" s="34">
        <v>500</v>
      </c>
      <c r="G343" s="115">
        <v>10288</v>
      </c>
      <c r="H343" s="115">
        <v>9052</v>
      </c>
      <c r="I343" s="140">
        <v>9578</v>
      </c>
    </row>
    <row r="344" spans="1:9" ht="24.6" customHeight="1" thickBot="1">
      <c r="A344" s="1"/>
      <c r="B344" s="69" t="s">
        <v>266</v>
      </c>
      <c r="C344" s="10" t="s">
        <v>43</v>
      </c>
      <c r="D344" s="10" t="s">
        <v>33</v>
      </c>
      <c r="E344" s="39"/>
      <c r="F344" s="34"/>
      <c r="G344" s="113">
        <f>G345</f>
        <v>22766</v>
      </c>
      <c r="H344" s="113">
        <f t="shared" ref="H344:I345" si="134">H345</f>
        <v>3000</v>
      </c>
      <c r="I344" s="138">
        <f t="shared" si="134"/>
        <v>0</v>
      </c>
    </row>
    <row r="345" spans="1:9" ht="72" customHeight="1" thickBot="1">
      <c r="A345" s="1"/>
      <c r="B345" s="34" t="s">
        <v>199</v>
      </c>
      <c r="C345" s="10" t="s">
        <v>43</v>
      </c>
      <c r="D345" s="10" t="s">
        <v>33</v>
      </c>
      <c r="E345" s="39" t="s">
        <v>42</v>
      </c>
      <c r="F345" s="34"/>
      <c r="G345" s="113">
        <f>G346</f>
        <v>22766</v>
      </c>
      <c r="H345" s="113">
        <f t="shared" si="134"/>
        <v>3000</v>
      </c>
      <c r="I345" s="138">
        <f t="shared" si="134"/>
        <v>0</v>
      </c>
    </row>
    <row r="346" spans="1:9" ht="32.25" thickBot="1">
      <c r="A346" s="1"/>
      <c r="B346" s="28" t="s">
        <v>200</v>
      </c>
      <c r="C346" s="10" t="s">
        <v>43</v>
      </c>
      <c r="D346" s="10" t="s">
        <v>33</v>
      </c>
      <c r="E346" s="39" t="s">
        <v>80</v>
      </c>
      <c r="F346" s="34"/>
      <c r="G346" s="113">
        <f>G348+G349</f>
        <v>22766</v>
      </c>
      <c r="H346" s="113">
        <f>H348+H349</f>
        <v>3000</v>
      </c>
      <c r="I346" s="138">
        <f t="shared" ref="I346" si="135">I348</f>
        <v>0</v>
      </c>
    </row>
    <row r="347" spans="1:9" ht="32.25" thickBot="1">
      <c r="A347" s="1"/>
      <c r="B347" s="27" t="s">
        <v>218</v>
      </c>
      <c r="C347" s="10" t="s">
        <v>43</v>
      </c>
      <c r="D347" s="10" t="s">
        <v>33</v>
      </c>
      <c r="E347" s="39" t="s">
        <v>141</v>
      </c>
      <c r="F347" s="34"/>
      <c r="G347" s="113">
        <f>G348</f>
        <v>18766</v>
      </c>
      <c r="H347" s="113">
        <f t="shared" ref="H347:I347" si="136">H348</f>
        <v>0</v>
      </c>
      <c r="I347" s="138">
        <f t="shared" si="136"/>
        <v>0</v>
      </c>
    </row>
    <row r="348" spans="1:9" ht="32.25" thickBot="1">
      <c r="A348" s="1"/>
      <c r="B348" s="56" t="s">
        <v>168</v>
      </c>
      <c r="C348" s="10" t="s">
        <v>43</v>
      </c>
      <c r="D348" s="10" t="s">
        <v>33</v>
      </c>
      <c r="E348" s="39" t="s">
        <v>207</v>
      </c>
      <c r="F348" s="34">
        <v>500</v>
      </c>
      <c r="G348" s="120">
        <v>18766</v>
      </c>
      <c r="H348" s="120">
        <v>0</v>
      </c>
      <c r="I348" s="144">
        <v>0</v>
      </c>
    </row>
    <row r="349" spans="1:9" ht="51" customHeight="1" thickBot="1">
      <c r="A349" s="1"/>
      <c r="B349" s="44" t="s">
        <v>236</v>
      </c>
      <c r="C349" s="10" t="s">
        <v>43</v>
      </c>
      <c r="D349" s="10" t="s">
        <v>33</v>
      </c>
      <c r="E349" s="39" t="s">
        <v>210</v>
      </c>
      <c r="F349" s="128"/>
      <c r="G349" s="43">
        <f>G350</f>
        <v>4000</v>
      </c>
      <c r="H349" s="43">
        <f t="shared" ref="H349:I349" si="137">H350</f>
        <v>3000</v>
      </c>
      <c r="I349" s="43">
        <f t="shared" si="137"/>
        <v>0</v>
      </c>
    </row>
    <row r="350" spans="1:9" ht="32.25" thickBot="1">
      <c r="A350" s="1"/>
      <c r="B350" s="25" t="s">
        <v>399</v>
      </c>
      <c r="C350" s="10" t="s">
        <v>43</v>
      </c>
      <c r="D350" s="10" t="s">
        <v>33</v>
      </c>
      <c r="E350" s="45" t="s">
        <v>400</v>
      </c>
      <c r="F350" s="128">
        <v>500</v>
      </c>
      <c r="G350" s="43">
        <v>4000</v>
      </c>
      <c r="H350" s="43">
        <v>3000</v>
      </c>
      <c r="I350" s="43">
        <v>0</v>
      </c>
    </row>
    <row r="351" spans="1:9" ht="1.5" customHeight="1" thickBot="1">
      <c r="A351" s="131"/>
      <c r="B351" s="132" t="s">
        <v>390</v>
      </c>
      <c r="C351" s="133" t="s">
        <v>43</v>
      </c>
      <c r="D351" s="133" t="s">
        <v>33</v>
      </c>
      <c r="E351" s="45" t="s">
        <v>389</v>
      </c>
      <c r="F351" s="34">
        <v>500</v>
      </c>
      <c r="G351" s="40">
        <v>0</v>
      </c>
      <c r="H351" s="43">
        <v>0</v>
      </c>
      <c r="I351" s="148"/>
    </row>
    <row r="352" spans="1:9" ht="19.5" customHeight="1">
      <c r="A352" s="134"/>
      <c r="B352" s="135" t="s">
        <v>31</v>
      </c>
      <c r="C352" s="136">
        <v>99</v>
      </c>
      <c r="D352" s="136">
        <v>99</v>
      </c>
      <c r="E352" s="130"/>
      <c r="F352" s="100"/>
      <c r="G352" s="101"/>
      <c r="H352" s="43">
        <v>6593</v>
      </c>
      <c r="I352" s="43">
        <v>13846</v>
      </c>
    </row>
    <row r="353" spans="1:7" ht="29.45" customHeight="1">
      <c r="A353" s="2"/>
      <c r="B353" s="74" t="s">
        <v>190</v>
      </c>
      <c r="C353" s="30"/>
      <c r="D353" s="30"/>
      <c r="E353" s="98"/>
      <c r="F353" s="74" t="s">
        <v>191</v>
      </c>
      <c r="G353" s="42"/>
    </row>
    <row r="354" spans="1:7" ht="18.75">
      <c r="A354" s="2"/>
    </row>
    <row r="355" spans="1:7" ht="21.75" customHeight="1">
      <c r="E355" s="162"/>
    </row>
  </sheetData>
  <mergeCells count="6">
    <mergeCell ref="A1:H1"/>
    <mergeCell ref="A2:G2"/>
    <mergeCell ref="A4:G4"/>
    <mergeCell ref="A5:I5"/>
    <mergeCell ref="A6:H6"/>
    <mergeCell ref="F3:I3"/>
  </mergeCells>
  <pageMargins left="0.59" right="0.23622047244094491" top="0.15748031496062992" bottom="0.15748031496062992" header="0.15748031496062992" footer="0.19685039370078741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2023-11-13T19:43:35Z</cp:lastPrinted>
  <dcterms:created xsi:type="dcterms:W3CDTF">2012-04-12T07:59:00Z</dcterms:created>
  <dcterms:modified xsi:type="dcterms:W3CDTF">2023-12-15T05:30:25Z</dcterms:modified>
</cp:coreProperties>
</file>