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ноябрь" sheetId="12" r:id="rId1"/>
  </sheets>
  <calcPr calcId="125725"/>
</workbook>
</file>

<file path=xl/calcChain.xml><?xml version="1.0" encoding="utf-8"?>
<calcChain xmlns="http://schemas.openxmlformats.org/spreadsheetml/2006/main">
  <c r="H51" i="12"/>
  <c r="H289" l="1"/>
  <c r="H288" s="1"/>
  <c r="J269" l="1"/>
  <c r="J268" s="1"/>
  <c r="J267" s="1"/>
  <c r="I270"/>
  <c r="I269" s="1"/>
  <c r="I268" s="1"/>
  <c r="I267" s="1"/>
  <c r="J270"/>
  <c r="H229"/>
  <c r="I235"/>
  <c r="H235"/>
  <c r="I236"/>
  <c r="J236"/>
  <c r="J235" s="1"/>
  <c r="J229" s="1"/>
  <c r="H236"/>
  <c r="I231"/>
  <c r="I229" s="1"/>
  <c r="J231"/>
  <c r="H231"/>
  <c r="H230"/>
  <c r="J230"/>
  <c r="I198"/>
  <c r="J198"/>
  <c r="H198"/>
  <c r="H197" s="1"/>
  <c r="I199"/>
  <c r="J199"/>
  <c r="H199"/>
  <c r="I200"/>
  <c r="J200"/>
  <c r="H200"/>
  <c r="I205"/>
  <c r="J205"/>
  <c r="H205"/>
  <c r="H175"/>
  <c r="I175"/>
  <c r="J175"/>
  <c r="I109"/>
  <c r="J109"/>
  <c r="H109"/>
  <c r="H111"/>
  <c r="H108" s="1"/>
  <c r="I230" l="1"/>
  <c r="I352" l="1"/>
  <c r="J352"/>
  <c r="H352"/>
  <c r="J331"/>
  <c r="I332"/>
  <c r="I330" s="1"/>
  <c r="I329" s="1"/>
  <c r="J332"/>
  <c r="J330" s="1"/>
  <c r="J329" s="1"/>
  <c r="I331" l="1"/>
  <c r="J44"/>
  <c r="J43" s="1"/>
  <c r="J42" s="1"/>
  <c r="J41" s="1"/>
  <c r="I44"/>
  <c r="I43" s="1"/>
  <c r="I42" s="1"/>
  <c r="I41" s="1"/>
  <c r="I85"/>
  <c r="I84" s="1"/>
  <c r="I83" s="1"/>
  <c r="I82" s="1"/>
  <c r="J85"/>
  <c r="J84" s="1"/>
  <c r="J83" s="1"/>
  <c r="J82" s="1"/>
  <c r="H83"/>
  <c r="H82" s="1"/>
  <c r="H84"/>
  <c r="H85"/>
  <c r="I344"/>
  <c r="I343" s="1"/>
  <c r="I342" s="1"/>
  <c r="I341" s="1"/>
  <c r="J344"/>
  <c r="J343" s="1"/>
  <c r="J342" s="1"/>
  <c r="J341" s="1"/>
  <c r="I350"/>
  <c r="J350"/>
  <c r="I349"/>
  <c r="I348" s="1"/>
  <c r="I347" s="1"/>
  <c r="J349"/>
  <c r="J348" s="1"/>
  <c r="J347" s="1"/>
  <c r="I337"/>
  <c r="I336" s="1"/>
  <c r="I335" s="1"/>
  <c r="I334" s="1"/>
  <c r="J337"/>
  <c r="J336" s="1"/>
  <c r="J335" s="1"/>
  <c r="J334" s="1"/>
  <c r="I338"/>
  <c r="J338"/>
  <c r="I327"/>
  <c r="I325" s="1"/>
  <c r="I324" s="1"/>
  <c r="I318" s="1"/>
  <c r="J327"/>
  <c r="J325" s="1"/>
  <c r="J324" s="1"/>
  <c r="J318" s="1"/>
  <c r="I311"/>
  <c r="I310" s="1"/>
  <c r="I309" s="1"/>
  <c r="I308" s="1"/>
  <c r="J311"/>
  <c r="J310" s="1"/>
  <c r="J309" s="1"/>
  <c r="J308" s="1"/>
  <c r="I306"/>
  <c r="J306"/>
  <c r="I299"/>
  <c r="I298" s="1"/>
  <c r="I297" s="1"/>
  <c r="I296" s="1"/>
  <c r="J299"/>
  <c r="J298" s="1"/>
  <c r="J297" s="1"/>
  <c r="J296" s="1"/>
  <c r="I304"/>
  <c r="J304"/>
  <c r="J303" s="1"/>
  <c r="J302" s="1"/>
  <c r="J301" s="1"/>
  <c r="I289"/>
  <c r="I288" s="1"/>
  <c r="I287" s="1"/>
  <c r="I286" s="1"/>
  <c r="J289"/>
  <c r="J288" s="1"/>
  <c r="J287" s="1"/>
  <c r="J286" s="1"/>
  <c r="I283"/>
  <c r="I282" s="1"/>
  <c r="I281" s="1"/>
  <c r="J283"/>
  <c r="J282" s="1"/>
  <c r="J281" s="1"/>
  <c r="I284"/>
  <c r="J284"/>
  <c r="I276"/>
  <c r="I275" s="1"/>
  <c r="I274" s="1"/>
  <c r="I277"/>
  <c r="J277"/>
  <c r="J276" s="1"/>
  <c r="J275" s="1"/>
  <c r="J274" s="1"/>
  <c r="I264"/>
  <c r="I263" s="1"/>
  <c r="I262" s="1"/>
  <c r="I261" s="1"/>
  <c r="I260" s="1"/>
  <c r="J264"/>
  <c r="J263" s="1"/>
  <c r="J262" s="1"/>
  <c r="J261" s="1"/>
  <c r="J260" s="1"/>
  <c r="I257"/>
  <c r="J257"/>
  <c r="I249"/>
  <c r="J249"/>
  <c r="I251"/>
  <c r="J251"/>
  <c r="I255"/>
  <c r="J255"/>
  <c r="I241"/>
  <c r="J241"/>
  <c r="I228"/>
  <c r="J228"/>
  <c r="I239"/>
  <c r="J239"/>
  <c r="I225"/>
  <c r="J225"/>
  <c r="I226"/>
  <c r="J226"/>
  <c r="I220"/>
  <c r="I219" s="1"/>
  <c r="J220"/>
  <c r="J219" s="1"/>
  <c r="I211"/>
  <c r="I210" s="1"/>
  <c r="I209" s="1"/>
  <c r="J211"/>
  <c r="J210" s="1"/>
  <c r="J209" s="1"/>
  <c r="I191"/>
  <c r="J191"/>
  <c r="I172"/>
  <c r="J172"/>
  <c r="I166"/>
  <c r="J166"/>
  <c r="I157"/>
  <c r="J157"/>
  <c r="I154"/>
  <c r="J154"/>
  <c r="I146"/>
  <c r="I145" s="1"/>
  <c r="I144" s="1"/>
  <c r="I143" s="1"/>
  <c r="J146"/>
  <c r="J145" s="1"/>
  <c r="J144" s="1"/>
  <c r="J143" s="1"/>
  <c r="I147"/>
  <c r="J147"/>
  <c r="J138"/>
  <c r="J137" s="1"/>
  <c r="J131" s="1"/>
  <c r="I139"/>
  <c r="I138" s="1"/>
  <c r="I137" s="1"/>
  <c r="J139"/>
  <c r="I140"/>
  <c r="J140"/>
  <c r="I135"/>
  <c r="I134" s="1"/>
  <c r="I133" s="1"/>
  <c r="I132" s="1"/>
  <c r="J135"/>
  <c r="J134" s="1"/>
  <c r="J133" s="1"/>
  <c r="J132" s="1"/>
  <c r="H118"/>
  <c r="I127"/>
  <c r="J127"/>
  <c r="I303" l="1"/>
  <c r="I302" s="1"/>
  <c r="I301" s="1"/>
  <c r="I326"/>
  <c r="I218"/>
  <c r="I217" s="1"/>
  <c r="I340"/>
  <c r="J340"/>
  <c r="I131"/>
  <c r="J153"/>
  <c r="J152" s="1"/>
  <c r="J151" s="1"/>
  <c r="I248"/>
  <c r="I247" s="1"/>
  <c r="I246" s="1"/>
  <c r="I245" s="1"/>
  <c r="J248"/>
  <c r="J247" s="1"/>
  <c r="J246" s="1"/>
  <c r="J245" s="1"/>
  <c r="I153"/>
  <c r="I152" s="1"/>
  <c r="I151" s="1"/>
  <c r="I197"/>
  <c r="J197"/>
  <c r="J326"/>
  <c r="J218"/>
  <c r="J217" s="1"/>
  <c r="J295"/>
  <c r="I295"/>
  <c r="I273"/>
  <c r="J273"/>
  <c r="I165"/>
  <c r="I164" s="1"/>
  <c r="I163" s="1"/>
  <c r="J165"/>
  <c r="J164" s="1"/>
  <c r="J163" s="1"/>
  <c r="I150" l="1"/>
  <c r="I142" s="1"/>
  <c r="J150"/>
  <c r="J142" s="1"/>
  <c r="J272"/>
  <c r="I272"/>
  <c r="I125" l="1"/>
  <c r="J125"/>
  <c r="I118"/>
  <c r="J118"/>
  <c r="I111"/>
  <c r="I108" s="1"/>
  <c r="I107" s="1"/>
  <c r="I106" s="1"/>
  <c r="I105" s="1"/>
  <c r="J111"/>
  <c r="I101"/>
  <c r="I100" s="1"/>
  <c r="I99" s="1"/>
  <c r="J101"/>
  <c r="J100" s="1"/>
  <c r="J99" s="1"/>
  <c r="I96"/>
  <c r="I95" s="1"/>
  <c r="J96"/>
  <c r="J95" s="1"/>
  <c r="I97"/>
  <c r="J97"/>
  <c r="I92"/>
  <c r="I89" s="1"/>
  <c r="I88" s="1"/>
  <c r="I87" s="1"/>
  <c r="J92"/>
  <c r="J89" s="1"/>
  <c r="J88" s="1"/>
  <c r="J87" s="1"/>
  <c r="I75"/>
  <c r="I74" s="1"/>
  <c r="J75"/>
  <c r="J74" s="1"/>
  <c r="I80"/>
  <c r="I79" s="1"/>
  <c r="J80"/>
  <c r="J79" s="1"/>
  <c r="I68"/>
  <c r="I67" s="1"/>
  <c r="I66" s="1"/>
  <c r="I65" s="1"/>
  <c r="J68"/>
  <c r="J67" s="1"/>
  <c r="J66" s="1"/>
  <c r="J65" s="1"/>
  <c r="I69"/>
  <c r="J69"/>
  <c r="I62"/>
  <c r="J62"/>
  <c r="I59"/>
  <c r="J59"/>
  <c r="I55"/>
  <c r="I51" s="1"/>
  <c r="I46" s="1"/>
  <c r="J55"/>
  <c r="J51" s="1"/>
  <c r="J46" s="1"/>
  <c r="I56"/>
  <c r="J56"/>
  <c r="I36"/>
  <c r="I35" s="1"/>
  <c r="I34" s="1"/>
  <c r="I37"/>
  <c r="J37"/>
  <c r="J36" s="1"/>
  <c r="J35" s="1"/>
  <c r="J34" s="1"/>
  <c r="I31"/>
  <c r="I30" s="1"/>
  <c r="I29" s="1"/>
  <c r="J31"/>
  <c r="J30" s="1"/>
  <c r="J29" s="1"/>
  <c r="I32"/>
  <c r="J32"/>
  <c r="I23"/>
  <c r="I22" s="1"/>
  <c r="I21" s="1"/>
  <c r="I20" s="1"/>
  <c r="I19" s="1"/>
  <c r="J23"/>
  <c r="J22" s="1"/>
  <c r="J21" s="1"/>
  <c r="J20" s="1"/>
  <c r="J19" s="1"/>
  <c r="J108" l="1"/>
  <c r="J107" s="1"/>
  <c r="J106" s="1"/>
  <c r="J105" s="1"/>
  <c r="J94"/>
  <c r="J73"/>
  <c r="J72" s="1"/>
  <c r="I94"/>
  <c r="I117"/>
  <c r="I116" s="1"/>
  <c r="I115" s="1"/>
  <c r="I114" s="1"/>
  <c r="I73"/>
  <c r="I72" s="1"/>
  <c r="J117"/>
  <c r="J116" s="1"/>
  <c r="J115" s="1"/>
  <c r="J114" s="1"/>
  <c r="I28"/>
  <c r="J28"/>
  <c r="I15"/>
  <c r="I14" s="1"/>
  <c r="I13" s="1"/>
  <c r="I12" s="1"/>
  <c r="I11" s="1"/>
  <c r="I10" s="1"/>
  <c r="J15"/>
  <c r="J14" s="1"/>
  <c r="J13" s="1"/>
  <c r="J12" s="1"/>
  <c r="J11" s="1"/>
  <c r="J10" s="1"/>
  <c r="H15"/>
  <c r="H14" s="1"/>
  <c r="H13" s="1"/>
  <c r="H12" s="1"/>
  <c r="H11" s="1"/>
  <c r="H10" s="1"/>
  <c r="J71" l="1"/>
  <c r="J27" s="1"/>
  <c r="I71"/>
  <c r="I27" s="1"/>
  <c r="I18"/>
  <c r="J18"/>
  <c r="J9" l="1"/>
  <c r="I9"/>
  <c r="J5" l="1"/>
  <c r="I5"/>
  <c r="H107" l="1"/>
  <c r="H106" s="1"/>
  <c r="H105" s="1"/>
  <c r="H90" l="1"/>
  <c r="H127"/>
  <c r="H349"/>
  <c r="H348" s="1"/>
  <c r="H347" s="1"/>
  <c r="H49"/>
  <c r="H48" s="1"/>
  <c r="H47" s="1"/>
  <c r="H350"/>
  <c r="H344"/>
  <c r="H343" s="1"/>
  <c r="H342" s="1"/>
  <c r="H341" s="1"/>
  <c r="H338"/>
  <c r="H337"/>
  <c r="H336" s="1"/>
  <c r="H335" s="1"/>
  <c r="H334" s="1"/>
  <c r="H332"/>
  <c r="H330" s="1"/>
  <c r="H329" s="1"/>
  <c r="H327"/>
  <c r="H325" s="1"/>
  <c r="H324" s="1"/>
  <c r="H322"/>
  <c r="H321" s="1"/>
  <c r="H320" s="1"/>
  <c r="H319" s="1"/>
  <c r="H316"/>
  <c r="H315" s="1"/>
  <c r="H314" s="1"/>
  <c r="H311"/>
  <c r="H310" s="1"/>
  <c r="H309" s="1"/>
  <c r="H306"/>
  <c r="H304"/>
  <c r="H299"/>
  <c r="H298" s="1"/>
  <c r="H297" s="1"/>
  <c r="H296" s="1"/>
  <c r="H293"/>
  <c r="H292" s="1"/>
  <c r="H287"/>
  <c r="H286" s="1"/>
  <c r="H284"/>
  <c r="H283"/>
  <c r="H282" s="1"/>
  <c r="H281" s="1"/>
  <c r="H277"/>
  <c r="H276" s="1"/>
  <c r="H275" s="1"/>
  <c r="H274" s="1"/>
  <c r="H270"/>
  <c r="H269" s="1"/>
  <c r="H268" s="1"/>
  <c r="H267" s="1"/>
  <c r="H264"/>
  <c r="H263" s="1"/>
  <c r="H262" s="1"/>
  <c r="H261" s="1"/>
  <c r="H257"/>
  <c r="H255"/>
  <c r="H253"/>
  <c r="H251"/>
  <c r="H249"/>
  <c r="H241"/>
  <c r="H239"/>
  <c r="H228"/>
  <c r="H226"/>
  <c r="H225"/>
  <c r="H220"/>
  <c r="H219" s="1"/>
  <c r="H215"/>
  <c r="H211"/>
  <c r="H195"/>
  <c r="H193"/>
  <c r="H191"/>
  <c r="H172"/>
  <c r="H166"/>
  <c r="H157"/>
  <c r="H154"/>
  <c r="H147"/>
  <c r="H146"/>
  <c r="H145" s="1"/>
  <c r="H144" s="1"/>
  <c r="H143" s="1"/>
  <c r="H140"/>
  <c r="H139"/>
  <c r="H138" s="1"/>
  <c r="H137" s="1"/>
  <c r="H135"/>
  <c r="H134" s="1"/>
  <c r="H133" s="1"/>
  <c r="H132" s="1"/>
  <c r="H125"/>
  <c r="H101"/>
  <c r="H100" s="1"/>
  <c r="H99" s="1"/>
  <c r="H97"/>
  <c r="H96"/>
  <c r="H95" s="1"/>
  <c r="H92"/>
  <c r="H80"/>
  <c r="H79" s="1"/>
  <c r="H75"/>
  <c r="H74" s="1"/>
  <c r="H69"/>
  <c r="H68"/>
  <c r="H67" s="1"/>
  <c r="H66" s="1"/>
  <c r="H65" s="1"/>
  <c r="H62"/>
  <c r="H59"/>
  <c r="H56"/>
  <c r="H55"/>
  <c r="H53"/>
  <c r="H52" s="1"/>
  <c r="H44"/>
  <c r="H43" s="1"/>
  <c r="H42" s="1"/>
  <c r="H41" s="1"/>
  <c r="H37"/>
  <c r="H36" s="1"/>
  <c r="H35" s="1"/>
  <c r="H34" s="1"/>
  <c r="H32"/>
  <c r="H31"/>
  <c r="H30" s="1"/>
  <c r="H29" s="1"/>
  <c r="H23"/>
  <c r="H22" s="1"/>
  <c r="H21" s="1"/>
  <c r="H20" s="1"/>
  <c r="H19" s="1"/>
  <c r="H318" l="1"/>
  <c r="H340"/>
  <c r="H117"/>
  <c r="H116" s="1"/>
  <c r="H218"/>
  <c r="H217" s="1"/>
  <c r="H89"/>
  <c r="H88" s="1"/>
  <c r="H87" s="1"/>
  <c r="H303"/>
  <c r="H302" s="1"/>
  <c r="H301" s="1"/>
  <c r="H73"/>
  <c r="H72" s="1"/>
  <c r="H331"/>
  <c r="H153"/>
  <c r="H152" s="1"/>
  <c r="H151" s="1"/>
  <c r="H326"/>
  <c r="H273"/>
  <c r="H260"/>
  <c r="H248"/>
  <c r="H247" s="1"/>
  <c r="H246" s="1"/>
  <c r="H245" s="1"/>
  <c r="H210"/>
  <c r="H209" s="1"/>
  <c r="H165"/>
  <c r="H164" s="1"/>
  <c r="H163" s="1"/>
  <c r="H308"/>
  <c r="H94"/>
  <c r="H18"/>
  <c r="H46"/>
  <c r="H28" s="1"/>
  <c r="H131"/>
  <c r="H272" l="1"/>
  <c r="H71"/>
  <c r="H115"/>
  <c r="H114" s="1"/>
  <c r="H295"/>
  <c r="H150"/>
  <c r="H142" s="1"/>
  <c r="H27" l="1"/>
  <c r="H9" s="1"/>
  <c r="I4" l="1"/>
</calcChain>
</file>

<file path=xl/sharedStrings.xml><?xml version="1.0" encoding="utf-8"?>
<sst xmlns="http://schemas.openxmlformats.org/spreadsheetml/2006/main" count="1262" uniqueCount="468">
  <si>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</si>
  <si>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</si>
  <si>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</si>
  <si>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</si>
  <si>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</si>
  <si>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</si>
  <si>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</si>
  <si>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</si>
  <si>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</si>
  <si>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</si>
  <si>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</si>
  <si>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</si>
  <si>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</si>
  <si>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</si>
  <si>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</si>
  <si>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</si>
  <si>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</si>
  <si>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</si>
  <si>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</si>
  <si>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</si>
  <si>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</si>
  <si>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</si>
  <si>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</si>
  <si>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</si>
  <si>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</si>
  <si>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</si>
  <si>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</si>
  <si>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</si>
  <si>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</si>
  <si>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</si>
  <si>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</si>
  <si>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</si>
  <si>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</si>
  <si>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</si>
  <si>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</si>
  <si>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</si>
  <si>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</si>
  <si>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</si>
  <si>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</si>
  <si>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</si>
  <si>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</si>
  <si>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</si>
  <si>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</si>
  <si>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</si>
  <si>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</si>
  <si>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</si>
  <si>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</si>
  <si>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</si>
  <si>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</si>
  <si>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</si>
  <si>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</si>
  <si>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</si>
  <si>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</si>
  <si>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</si>
  <si>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</si>
  <si>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</si>
  <si>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</si>
  <si>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</si>
  <si>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11 1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</si>
  <si>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</si>
  <si>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</si>
  <si>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</si>
  <si>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</si>
  <si>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</si>
  <si>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</si>
  <si>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</si>
  <si>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</si>
  <si>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</si>
  <si>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</si>
  <si>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</si>
  <si>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</si>
  <si>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</si>
  <si>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</si>
  <si>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</si>
  <si>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</si>
  <si>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</si>
  <si>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</si>
  <si>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</si>
  <si>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</si>
  <si>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</si>
  <si>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</si>
  <si>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</si>
  <si>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</si>
  <si>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</si>
  <si>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</si>
  <si>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Обеспечение выплат приемной семье на содержание подопечных детей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</si>
  <si>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</si>
  <si>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</si>
  <si>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</si>
  <si>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</si>
  <si>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</si>
  <si>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</si>
  <si>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</si>
  <si>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</si>
  <si>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04 1 02 00590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</si>
  <si>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</si>
  <si>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</si>
  <si>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08 6</t>
  </si>
  <si>
    <t>11 3 02 78090</t>
  </si>
  <si>
    <t>11 3 03 78470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</si>
  <si>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</si>
  <si>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</si>
  <si>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</si>
  <si>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</si>
  <si>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</si>
  <si>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</si>
  <si>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</si>
  <si>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</si>
  <si>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</si>
  <si>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</si>
  <si>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</si>
  <si>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</si>
  <si>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</si>
  <si>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</si>
  <si>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</si>
  <si>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</si>
  <si>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</si>
  <si>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</si>
  <si>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</si>
  <si>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</si>
  <si>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</si>
  <si>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</si>
  <si>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</si>
  <si>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</si>
  <si>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</si>
  <si>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</si>
  <si>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</si>
  <si>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</si>
  <si>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</si>
  <si>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</si>
  <si>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</si>
  <si>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Подпрограмма "Устойчивое развитие сельских территорий Воронежской области"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</si>
  <si>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</si>
  <si>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</si>
  <si>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</si>
  <si>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</si>
  <si>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</si>
  <si>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</si>
  <si>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</si>
  <si>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</si>
  <si>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</si>
  <si>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</si>
  <si>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</si>
  <si>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</si>
  <si>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</si>
  <si>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</si>
  <si>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</si>
  <si>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</si>
  <si>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</si>
  <si>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</si>
  <si>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</si>
  <si>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</si>
  <si>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</si>
  <si>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</si>
  <si>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</si>
  <si>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</si>
  <si>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</si>
  <si>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</si>
  <si>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</si>
  <si>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</si>
  <si>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</si>
  <si>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</si>
  <si>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</si>
  <si>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</si>
  <si>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</si>
  <si>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</si>
  <si>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</si>
  <si>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</si>
  <si>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</si>
  <si>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</si>
  <si>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</si>
  <si>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</si>
  <si>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</si>
  <si>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</si>
  <si>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</si>
  <si>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</si>
  <si>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</si>
  <si>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</si>
  <si>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</si>
  <si>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</si>
  <si>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</si>
  <si>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</si>
  <si>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</si>
  <si>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</si>
  <si>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</si>
  <si>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</si>
  <si>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</si>
  <si>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</si>
  <si>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</si>
  <si>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</si>
  <si>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</si>
  <si>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</si>
  <si>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02 4 01 78850</t>
  </si>
  <si>
    <t>Расходы на ремонт автодорог общего пользования местного значения (Иные межбюджетные трансферты)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</si>
  <si>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</si>
  <si>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</si>
  <si>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</si>
  <si>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</si>
  <si>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01 1 03 S8130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</si>
  <si>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</si>
  <si>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</si>
  <si>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</si>
  <si>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</si>
  <si>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</si>
  <si>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</si>
  <si>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</si>
  <si>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</si>
  <si>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Подпрограмма "Развитие физической культуры и  массового спорта   Нижнедевицкого   муниципального района "</t>
  </si>
  <si>
    <t>10 5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</si>
  <si>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</si>
  <si>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2 03 S8042</t>
  </si>
  <si>
    <t>11 2 02 78050</t>
  </si>
  <si>
    <t>11 2 02 S8041</t>
  </si>
  <si>
    <t>11 1 09</t>
  </si>
  <si>
    <t>11 1 09 80470</t>
  </si>
  <si>
    <t>11 2 01 78430</t>
  </si>
  <si>
    <t>11 2 01</t>
  </si>
  <si>
    <t>11 4 01 82010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</si>
  <si>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</si>
  <si>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Улучшение жилищных условий молодых семей  (Социальное обеспечение и иные выплаты населению)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</si>
  <si>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</si>
  <si>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</si>
  <si>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</si>
  <si>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</si>
  <si>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Жилищно-коммунальное хозяйство</t>
  </si>
  <si>
    <t>Коммунальное хозяйство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</si>
  <si>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</si>
  <si>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</si>
  <si>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</si>
  <si>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</si>
  <si>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</si>
  <si>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</si>
  <si>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</si>
  <si>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</si>
  <si>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</si>
  <si>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01 1 E4 52100</t>
  </si>
  <si>
    <t>Расходы на  реализацию мероприятий областной адресной программы капитального ремонта (Закупка товаров, работ и услуг для муниципальных нужд)</t>
  </si>
  <si>
    <t>Основное мероприятие «Обеспечение жильем молодых семей»</t>
  </si>
  <si>
    <t>02 1 01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</si>
  <si>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</si>
  <si>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 xml:space="preserve">09 1 </t>
  </si>
  <si>
    <t>09 1 06</t>
  </si>
  <si>
    <t>09 1 06 78670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</si>
  <si>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</si>
  <si>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 xml:space="preserve">01 1 E4 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</si>
  <si>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</si>
  <si>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Мероприятия по организации отдыха и оздоровления детей и молодежи (Закупка товаров, работ и услуг для муниципальных нужд)(район)</t>
  </si>
  <si>
    <t>01 1 05 S8320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</si>
  <si>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</si>
  <si>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</si>
  <si>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04 1 01 20540</t>
  </si>
  <si>
    <t>01 1 02 53030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</si>
  <si>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</si>
  <si>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</si>
  <si>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</si>
  <si>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</si>
  <si>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«Регулирование вопросов административно-территориального устройства»</t>
  </si>
  <si>
    <t>Мероприятия по развитию градостроительной деятельности(Иные межбюджетные трансферты)</t>
  </si>
  <si>
    <t xml:space="preserve">02 2 </t>
  </si>
  <si>
    <t xml:space="preserve">02 2 02 </t>
  </si>
  <si>
    <t>02 2 02 78460</t>
  </si>
  <si>
    <t>Основное мероприятие "Расходы  на обеспечение деятельности  муниципального учреждения "</t>
  </si>
  <si>
    <t>01 1 04 L3040</t>
  </si>
  <si>
    <t>Подпрограмма " Развитие муниципальной политики в сфере социально-экономического развития муниципальных образований"</t>
  </si>
  <si>
    <t>Подпрограмма "Развитие градостроительной деятельности Нижнедевицкого муниципального района Воронежской области"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</si>
  <si>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</si>
  <si>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>01 1 04 S8810</t>
  </si>
  <si>
    <t>01 1 04 S9000</t>
  </si>
  <si>
    <t>Прочие межбюджетные трансферты общего характера</t>
  </si>
  <si>
    <t>Компенсация дополнительных расходов(Межбюджетные трансферты)</t>
  </si>
  <si>
    <t>Жилищное хозяйство</t>
  </si>
  <si>
    <t>Компенсация дополнительных расходов на ремонт дома (Межбюджетные трансферты)</t>
  </si>
  <si>
    <t>02 3</t>
  </si>
  <si>
    <t>02 3 0420540</t>
  </si>
  <si>
    <t>Основное мероприятие "Строительство и ремонт водопроводных сетей и артезианских скважин"</t>
  </si>
  <si>
    <t>02 3 04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</si>
  <si>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</si>
  <si>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</si>
  <si>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Создание условий для обеспечения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</si>
  <si>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Основное мероприятие " Внедрение целевой модели цифровой образовательной среды в общеобразова-тельных организациях и профессиональных образовательных организациях" в рамках регио-нального проекта "Цифровая образовательная среда"</t>
  </si>
  <si>
    <t xml:space="preserve">01 1 04 </t>
  </si>
  <si>
    <t>Мероприятия по укреплению материально-технической базы домов культуры (Закупка товаров, работ и услуг для муниципальных нужд)</t>
  </si>
  <si>
    <t>Расходы на поддержку отрасли культуры (оснащение музыкальными инструментами) (Закупка товаров, работ и услуг для муниципальных нужд)</t>
  </si>
  <si>
    <t>Общеэкономические вопросы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</si>
  <si>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</si>
  <si>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Расходы на проведение оплачиваемых общественных работ (Иные межбюджетные трансферты)</t>
  </si>
  <si>
    <t xml:space="preserve">04 </t>
  </si>
  <si>
    <t xml:space="preserve">11 2 01 </t>
  </si>
  <si>
    <t>04 2 A1</t>
  </si>
  <si>
    <t>04 2 A1 55190</t>
  </si>
  <si>
    <t>Основное мероприятие "Содействие развитию образования в сфере культуры Нижнедевицкого муниципального района"</t>
  </si>
  <si>
    <t>04 2 01</t>
  </si>
  <si>
    <t>04 2 01 00590</t>
  </si>
  <si>
    <t>Основное мероприятие "Оснащение образовательных учреждений в сфере культуры музыкальными инструментами, оборудованием и учебными материалами"в рамках регионального проекта "Культурная среда"</t>
  </si>
  <si>
    <t>Основное мероприятие "Содействие сохранению и развитию культурно - досуговых учреждений культуры Нижнедевицкого муниципального района"</t>
  </si>
  <si>
    <t>Расходы по обеспечению комплексного развития сельских территорий (Иные межбюджетные трансферты)</t>
  </si>
  <si>
    <t>04 1 01 L4670</t>
  </si>
  <si>
    <t>11 1 08 L5760</t>
  </si>
  <si>
    <t xml:space="preserve">Основное мероприятие "Финансовое обеспечение деятельности  Совета народных депутатов" </t>
  </si>
  <si>
    <t>Расходы на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</si>
  <si>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муниципальных органов в рамках обеспечения деятельности Совета народных депутатов  (Закупка товаров, работ и услуг для муниципальных нужд)</t>
  </si>
  <si>
    <t>Расходы на обеспечение функций муниципальных органов в рамках обеспечения деятельности Совета народных депутатов  (Иные бюджетные ассигнования)</t>
  </si>
  <si>
    <t>10 6 01 82010</t>
  </si>
  <si>
    <t>Основное мероприятие "Финансовое обеспечение деятельности администрации Нижнедевицкого муниципального района"</t>
  </si>
  <si>
    <t>10 5 01</t>
  </si>
  <si>
    <t>Расходы на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</si>
  <si>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обеспечение деятельности администрации Нижнедевицкого муниципального района (Закупка товаров, работ и услуг для муниципальных нужд)</t>
  </si>
  <si>
    <t>Расходы на  обеспечение деятельности  администрации Нижнедевицкого муниципального района (Иные бюджетные ассигнования)</t>
  </si>
  <si>
    <t>Основное мероприятие "Финансовое обеспечение деятельности  МКУ "ЦП АПК и СТ "</t>
  </si>
  <si>
    <t>Расходы на обеспечение деятельности  МКУ "ЦП АПК и СТ"(Расходы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</si>
  <si>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МУК "ЦП АПК и СТ" (Закупка товаров, работ и услуг для муниципальных нужд)</t>
  </si>
  <si>
    <t>Расходы на обеспечение деятельности  МКУ "ЦП АПК и СТ"(Иные бюджетные ассигнования)</t>
  </si>
  <si>
    <t>08 6 01</t>
  </si>
  <si>
    <t>Основное мероприятие "Финансовая поддержка субъектов малого и среднего предпринимательства "</t>
  </si>
  <si>
    <t>Расходы на  поддержку субъектов малого и среднего предпринимательства (Закупка товаров, работ и услуг для государственных нужд)</t>
  </si>
  <si>
    <t>07 2 01</t>
  </si>
  <si>
    <t xml:space="preserve">Основное мероприятие "Финансовое обеспечение деятельности  МКУ "Управление делами Нижнедевицкого муниципального района" </t>
  </si>
  <si>
    <t>Расходы на обеспечение деятельности  МКУ «Управление делами Нижнедевицкого муниципального района"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</si>
  <si>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   МКУ «Управление делами Нижнедевицкого муниципального района" (Закупка товаров, работ и услуг для муниципальных нужд)</t>
  </si>
  <si>
    <t>Расходы на обеспечение деятельности    МКУ «Управление делами Нижнедевицкого муниципального района"  (Иные бюджетные ассигнования)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</si>
  <si>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местности"</t>
  </si>
  <si>
    <t>01 1 04 00590</t>
  </si>
  <si>
    <t>01 1 04 S8940</t>
  </si>
  <si>
    <t>Основное мероприятие " Мероприятия в области дополнительного образования и воспитания детей"</t>
  </si>
  <si>
    <t>01 2 01 00590</t>
  </si>
  <si>
    <t>Основное мероприятие "Мероприятия в области физической культуры и спорта"</t>
  </si>
  <si>
    <t>06 1 01 80410</t>
  </si>
  <si>
    <t>06 1 01 S8790</t>
  </si>
  <si>
    <t>06 1 01</t>
  </si>
  <si>
    <t>Основное мероприятие "Вовлечение молодежи в социальную практику"</t>
  </si>
  <si>
    <t xml:space="preserve">01 3 01 </t>
  </si>
  <si>
    <t>Основное мероприятие "Финансовое обеспечение деятельности отдела финансов администрации Нижнедевицкого муниципального района"</t>
  </si>
  <si>
    <t>Расходы на обеспечение деятельности отдела финансов администрации Нижнедевицкого муниципального района(Расходы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</si>
  <si>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Расходы на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</si>
  <si>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Расходы наобеспечение деятельности отдела финансов администрации Нижнедевицкого муниципального района (Иные бюджетные ассигнования)</t>
  </si>
  <si>
    <t>11 4 01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</si>
  <si>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</si>
  <si>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Обеспечение выплаты единовременного пособия при всех формах устройства детей, лишенных родительского попечения, в семью  (Социальное обеспечение и иные выплаты населению)</t>
  </si>
  <si>
    <t>Основное мероприятие "Выплата приемной семье на содержание подопечных детей"</t>
  </si>
  <si>
    <t>Основное мероприятие " Выплата вознаграждения, причитающегося приемному родителю"</t>
  </si>
  <si>
    <t xml:space="preserve"> Обеспечение выплаты вознаграждения, причитающегося приемному родителю(Социальное обеспечение и иные выплаты населению)</t>
  </si>
  <si>
    <t>Основное мероприятие "Выплата   семьям опекунов на содержание подопечных детей"</t>
  </si>
  <si>
    <t>Обеспечение выплаты  семьям опекунов на содержание подопечных детей  (Социальное обеспечение и иные выплаты населению)</t>
  </si>
  <si>
    <t>01 4 04 78541</t>
  </si>
  <si>
    <t>01 4 05 78542</t>
  </si>
  <si>
    <t>01 4 06 52600</t>
  </si>
  <si>
    <t>01 4 09 78543</t>
  </si>
  <si>
    <t>01 4 10 78150</t>
  </si>
  <si>
    <t>01 1 04 S8750</t>
  </si>
  <si>
    <t xml:space="preserve">07 2 01 88640 </t>
  </si>
  <si>
    <t>Расходы на обеспечение учащихся общеобразовательных учреждений молочной продукцией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</si>
  <si>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</si>
  <si>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Мероприятия по развитию сети  общеобразовательных организаций (Закупка товаров, работ и услуг для муниципальных нужд)</t>
  </si>
  <si>
    <t>Расходы на материально-техническое оснащение муниципальных образовательных организаций на подготовку к новому учебному году в условиях распространения новой коронавирусной инфекции (Предоставление субсидий бюджетным, автономным учреждениям и иным некоммерческим организациям)</t>
  </si>
  <si>
    <t xml:space="preserve">01 1 Е2 </t>
  </si>
  <si>
    <t>01 1 Е2 54910</t>
  </si>
  <si>
    <t>01 4 05</t>
  </si>
  <si>
    <t>01 4 09</t>
  </si>
  <si>
    <t>01 4 10</t>
  </si>
  <si>
    <t>02 4 01 81290</t>
  </si>
  <si>
    <t>01 2 01</t>
  </si>
  <si>
    <t xml:space="preserve">02 4 02 </t>
  </si>
  <si>
    <t>Обеспечение выплаты компенсации,  выплачиваемой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 (Социальное обеспечение и иные выплаты населению)</t>
  </si>
  <si>
    <t>Другие вопросы в области национальной экономики</t>
  </si>
  <si>
    <t xml:space="preserve"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
</t>
  </si>
  <si>
    <t>01 1 04</t>
  </si>
  <si>
    <t xml:space="preserve"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</t>
  </si>
  <si>
    <t>01 1 04 20540</t>
  </si>
  <si>
    <t>01 1 0420540</t>
  </si>
  <si>
    <t>Реализация мероприятий по созданию условий для развития физической культуры и массового спорта (Закупка товаров, работ и услуг для муниципальных нужд)</t>
  </si>
  <si>
    <r>
      <t>Расходы на обеспечение деятельности (оказание услуг) муниципальных учреждений   (Закупка товаров, работ и услуг для муниципальных нужд)(</t>
    </r>
    <r>
      <rPr>
        <b/>
        <sz val="12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</si>
  <si>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t>01 1 04 78490</t>
  </si>
  <si>
    <t>01 1 04 70100</t>
  </si>
  <si>
    <t>Муниципальная программа Нижнедевицкого муниципального района"Совершенствование муниципального управления"</t>
  </si>
  <si>
    <t>Муниципальная программа Нижнедевицкого муниципального района"Экономическое развитие и инновационная экономика"</t>
  </si>
  <si>
    <t>Муниципальная программа Нижнедевицкого муниципального района"Развитие сельского хозяйства"</t>
  </si>
  <si>
    <t>Муниципальная программа Нижнедевицкого муниципального района"Обеспечение доступным и комфортным жильем, транспортными и коммунальными услугами населения"</t>
  </si>
  <si>
    <t>Муниципальная программа Нижнедевицкого муниципального района"Развитие физической культуры и спорта"</t>
  </si>
  <si>
    <t>Муниципальная программа Нижнедевицкого муниципального района"Развитие культуры"</t>
  </si>
  <si>
    <t xml:space="preserve">10 8 </t>
  </si>
  <si>
    <t>10 8 01</t>
  </si>
  <si>
    <t>10 8 01 80200</t>
  </si>
  <si>
    <t>Основное мероприятие "Социально-экономического развитие муниципального образования "</t>
  </si>
  <si>
    <t xml:space="preserve">Выполнение других расходных обязательств (Закупка товаров, работ и услуг для обеспечения государственных (муниципальных) нужд)  </t>
  </si>
  <si>
    <t>04 1 01 70100</t>
  </si>
  <si>
    <t>11 2 01 79180</t>
  </si>
  <si>
    <t>Судебная система</t>
  </si>
  <si>
    <t>Подпрограмма "Развитие муниципальной политики в сфере социально-зкономического развития муниципального образования"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</si>
  <si>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  </t>
  </si>
  <si>
    <t>Основное мероприятие "Поддержка отрасли культуры в рамках регионального проекта "Культурная среда"</t>
  </si>
  <si>
    <t>Основное мероприятие  "Создание в общеобразовательных организациях, расположенных в сельской местности условий для занятия физкультурой и спортом" в рамках регионального проекта "Успех каждого ребенка"</t>
  </si>
  <si>
    <t>01 1 Е2</t>
  </si>
  <si>
    <t>Приложение №4</t>
  </si>
  <si>
    <t>Контрольно-счетная комиссия Нижнедевицкого муниципального района Воронежской области</t>
  </si>
  <si>
    <t xml:space="preserve">Общегосударственные вопросы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</si>
  <si>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</si>
  <si>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"Обеспечение деятельности контрольно-счетной комиссии Нижнедевицкого муниципального района "</t>
  </si>
  <si>
    <t>10 3</t>
  </si>
  <si>
    <t>Основное  мероприятие "Содержание председателя контрольно-счетной комиссии Нижнедевицкого муниципального района "</t>
  </si>
  <si>
    <t>10 3  01</t>
  </si>
  <si>
    <t>Расходы на обеспечение функций муниципальных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</si>
  <si>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10 3 01 82050</t>
  </si>
  <si>
    <t>Расходы на обеспечение функций муниципальных органов в рамках обеспечения деятельности контрольно-счетной комиссии  (Закупка товаров, работ и услуг для муниципальных нужд)</t>
  </si>
  <si>
    <t>Подпрограмма ""Создание условий для обеспечения качественными услугами ЖКХ населения Нижнедевицкого муниципального района Воронежской области""</t>
  </si>
  <si>
    <t>Основное мероприятие «Строительство и модернизация котельных»</t>
  </si>
  <si>
    <t>Расходы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муниципальных нужд)</t>
  </si>
  <si>
    <t>04 1 02 L5190</t>
  </si>
  <si>
    <t>Расходы на поддержку отрасли культуры  (комплектование документных фондов библиотек) (Закупка товаров, работ и услуг для муниципальных нужд)</t>
  </si>
  <si>
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организациях(Закупка товаров, работ и услуг для государственных (муниципальных) нужд) </t>
  </si>
  <si>
    <t>01 1 Е2 50980</t>
  </si>
  <si>
    <t>Транспорт</t>
  </si>
  <si>
    <t>Муниципальная программа Нижнедевицкого муниципального района "Экономическое развитие и инновационная экономика"</t>
  </si>
  <si>
    <t>Основное мероприятие "Поддержка и развитие пассажирских перевозок автомобильным транспортом"</t>
  </si>
  <si>
    <t>07 2 02</t>
  </si>
  <si>
    <t>Субсидии на возмещение части затрат по перевозке пассажиров юридическими лицами и индивидуальными предпринимателями, осуществляющими пассажирские перевозки по внутримуниципальным маршрутам регулярного сообщения на территории Нижнедевицкого муниципального района (Иные бюджетные ассигнования)</t>
  </si>
  <si>
    <t>07 2 02 S9260</t>
  </si>
  <si>
    <t>08 5</t>
  </si>
  <si>
    <t>08 5 01</t>
  </si>
  <si>
    <t>08 5 01 80200</t>
  </si>
  <si>
    <t>08 7 02</t>
  </si>
  <si>
    <t>08 7 02 78450</t>
  </si>
  <si>
    <t>08 6 01 L5760</t>
  </si>
  <si>
    <t>10 2</t>
  </si>
  <si>
    <t>10 2 01</t>
  </si>
  <si>
    <t>10 2 01 82010</t>
  </si>
  <si>
    <t>10 1</t>
  </si>
  <si>
    <t>10 1 01</t>
  </si>
  <si>
    <t>10 1 01 82020</t>
  </si>
  <si>
    <t xml:space="preserve">101 </t>
  </si>
  <si>
    <t>10 1  02</t>
  </si>
  <si>
    <t>10 1 02 82010</t>
  </si>
  <si>
    <t>10 5 01 51200</t>
  </si>
  <si>
    <t>10 4</t>
  </si>
  <si>
    <t>10 4 01</t>
  </si>
  <si>
    <t>10 4 01 80200</t>
  </si>
  <si>
    <t>02 3 03</t>
  </si>
  <si>
    <t>02 3 03 79120</t>
  </si>
  <si>
    <t>Ведомственная структура расходов бюджета  муниципального района на 2024 год и на плановый период  2025 и 2026 годов.</t>
  </si>
  <si>
    <t>Расходы на софинансирование капитальных вложений в объекты муниципальной собственности (Закупка товаров, работ и услуг для муниципальных нужд)</t>
  </si>
  <si>
    <t>02 3 03 S9760</t>
  </si>
  <si>
    <t>Основное мероприятие "Приобретение коммунальной техники"</t>
  </si>
  <si>
    <t>Расходы на приобретение коммунальной техники (Закупка товаров, работ и услуг для муниципальных нужд)</t>
  </si>
  <si>
    <t>02 3 01</t>
  </si>
  <si>
    <t xml:space="preserve">02 3 01 S8620 </t>
  </si>
  <si>
    <t>Расходы на мероприятия по капитальному ремонту  общеобразовательных организаций (Предоставление субсидий бюджетным, автономным учреждениям и иным некоммерческим организациям)</t>
  </si>
  <si>
    <t>01 1 04 S9620</t>
  </si>
  <si>
    <t>Основное мероприятие " Мероприятия в области дополнительного образования по физкультуре и спорту"</t>
  </si>
  <si>
    <t>01 2 02</t>
  </si>
  <si>
    <t>01 2 02 00590</t>
  </si>
  <si>
    <t>Подпрограмма "Молодежь "</t>
  </si>
  <si>
    <t>Основное 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
организациях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</si>
  <si>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органами, казенными учреждениями)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</si>
  <si>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организациях(Предоставление субсидий бюджетным, автономным учреждениям и иным некоммерческим организациям)</t>
  </si>
  <si>
    <t>01 3 ЕВ</t>
  </si>
  <si>
    <t>01 3 ЕВ 51790</t>
  </si>
  <si>
    <t>Основное мероприятие "Развитие сети спортивных сооружений Нижнедевицкого   муниципального района "</t>
  </si>
  <si>
    <t>Мероприятия в области физической культуры и спорта  (Закупка товаров, работ и услуг для муниципальных нужд)</t>
  </si>
  <si>
    <t>06 2 01</t>
  </si>
  <si>
    <t xml:space="preserve">06 2 01 S9750 </t>
  </si>
  <si>
    <t>Основное мероприятие "Замена светильников  уличного освещения"</t>
  </si>
  <si>
    <t>Расходы на  модернизацию уличного освещения (Иные межбюджетные трансферты)</t>
  </si>
  <si>
    <t>09 1</t>
  </si>
  <si>
    <t>09 1 05</t>
  </si>
  <si>
    <t xml:space="preserve">09 1 05 78140 </t>
  </si>
  <si>
    <t>11 1 08 80110</t>
  </si>
  <si>
    <t>Зарезервированные средства, связанные с особенностями исполнения бюджета (расходы, связанные с оплатой размещения и питания граждан с территории Украины )</t>
  </si>
  <si>
    <t>Услуги по содержанию граждан из приграничных территорий(Закупка товаров, работ и услуг для муниципальных нужд)</t>
  </si>
  <si>
    <t xml:space="preserve"> к  решению    Совета  народных  депутатов  «О бюджете Нижнедевицкого муниципального района на 2024 год и на плановый период 2025 и 2026 годов»  от 22.12.2023 № 71                       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</si>
</sst>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70C0"/>
      <name val="Arial Cyr"/>
      <charset val="204"/>
    </font>
    <font>
      <sz val="10"/>
      <color rgb="FF00B050"/>
      <name val="Arial Cyr"/>
      <charset val="204"/>
    </font>
    <font>
      <sz val="12"/>
      <color rgb="FF0070C0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8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1" fillId="0" borderId="14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164" fontId="7" fillId="0" borderId="6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164" fontId="0" fillId="0" borderId="0" xfId="0" applyNumberFormat="1" applyFill="1"/>
    <xf numFmtId="0" fontId="6" fillId="0" borderId="2" xfId="0" applyFont="1" applyFill="1" applyBorder="1" applyAlignment="1">
      <alignment wrapText="1"/>
    </xf>
    <xf numFmtId="0" fontId="6" fillId="0" borderId="16" xfId="0" applyFont="1" applyBorder="1" applyAlignment="1">
      <alignment vertical="top" wrapText="1"/>
    </xf>
    <xf numFmtId="0" fontId="1" fillId="0" borderId="17" xfId="0" applyFont="1" applyBorder="1" applyAlignment="1">
      <alignment horizontal="left" wrapText="1"/>
    </xf>
    <xf numFmtId="0" fontId="1" fillId="0" borderId="14" xfId="0" applyFont="1" applyBorder="1"/>
    <xf numFmtId="0" fontId="1" fillId="0" borderId="14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13" xfId="0" applyFont="1" applyBorder="1" applyAlignment="1">
      <alignment wrapText="1"/>
    </xf>
    <xf numFmtId="0" fontId="1" fillId="0" borderId="6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left" wrapText="1"/>
    </xf>
    <xf numFmtId="0" fontId="0" fillId="0" borderId="0" xfId="0" applyFont="1"/>
    <xf numFmtId="49" fontId="7" fillId="3" borderId="1" xfId="0" applyNumberFormat="1" applyFont="1" applyFill="1" applyBorder="1" applyAlignment="1">
      <alignment horizontal="left" wrapText="1"/>
    </xf>
    <xf numFmtId="49" fontId="7" fillId="0" borderId="15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horizontal="left" wrapText="1"/>
    </xf>
    <xf numFmtId="0" fontId="1" fillId="0" borderId="21" xfId="0" applyFont="1" applyBorder="1" applyAlignment="1">
      <alignment horizontal="left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0" xfId="0" applyFont="1" applyBorder="1"/>
    <xf numFmtId="0" fontId="7" fillId="0" borderId="2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4" borderId="2" xfId="0" applyFont="1" applyFill="1" applyBorder="1" applyAlignment="1">
      <alignment wrapText="1"/>
    </xf>
    <xf numFmtId="0" fontId="6" fillId="0" borderId="19" xfId="0" applyFont="1" applyBorder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8" fillId="0" borderId="0" xfId="0" applyFont="1"/>
    <xf numFmtId="0" fontId="1" fillId="0" borderId="12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49" fontId="1" fillId="0" borderId="2" xfId="0" applyNumberFormat="1" applyFont="1" applyBorder="1" applyAlignment="1">
      <alignment horizontal="left" wrapText="1"/>
    </xf>
    <xf numFmtId="49" fontId="1" fillId="0" borderId="22" xfId="0" applyNumberFormat="1" applyFont="1" applyBorder="1" applyAlignment="1">
      <alignment horizontal="left" wrapText="1"/>
    </xf>
    <xf numFmtId="49" fontId="1" fillId="0" borderId="23" xfId="0" applyNumberFormat="1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center" wrapText="1"/>
    </xf>
    <xf numFmtId="164" fontId="7" fillId="0" borderId="8" xfId="0" applyNumberFormat="1" applyFont="1" applyFill="1" applyBorder="1" applyAlignment="1">
      <alignment horizontal="center" wrapText="1"/>
    </xf>
    <xf numFmtId="164" fontId="7" fillId="0" borderId="4" xfId="0" applyNumberFormat="1" applyFont="1" applyFill="1" applyBorder="1" applyAlignment="1">
      <alignment horizontal="center" wrapText="1"/>
    </xf>
    <xf numFmtId="164" fontId="9" fillId="0" borderId="4" xfId="0" applyNumberFormat="1" applyFont="1" applyFill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 wrapText="1"/>
    </xf>
    <xf numFmtId="0" fontId="0" fillId="0" borderId="14" xfId="0" applyBorder="1"/>
    <xf numFmtId="0" fontId="0" fillId="0" borderId="14" xfId="0" applyFill="1" applyBorder="1"/>
    <xf numFmtId="1" fontId="3" fillId="0" borderId="7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/>
    <xf numFmtId="0" fontId="6" fillId="4" borderId="2" xfId="0" applyFont="1" applyFill="1" applyBorder="1" applyAlignment="1">
      <alignment wrapText="1"/>
    </xf>
    <xf numFmtId="164" fontId="0" fillId="0" borderId="0" xfId="0" applyNumberFormat="1"/>
    <xf numFmtId="0" fontId="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164" fontId="13" fillId="0" borderId="0" xfId="0" applyNumberFormat="1" applyFont="1"/>
    <xf numFmtId="0" fontId="1" fillId="0" borderId="26" xfId="0" applyFont="1" applyBorder="1" applyAlignment="1">
      <alignment horizontal="left" wrapText="1"/>
    </xf>
    <xf numFmtId="49" fontId="1" fillId="0" borderId="17" xfId="0" applyNumberFormat="1" applyFont="1" applyBorder="1" applyAlignment="1">
      <alignment horizontal="left" wrapText="1"/>
    </xf>
    <xf numFmtId="0" fontId="1" fillId="0" borderId="18" xfId="0" applyFont="1" applyBorder="1"/>
    <xf numFmtId="165" fontId="1" fillId="0" borderId="0" xfId="0" applyNumberFormat="1" applyFont="1" applyFill="1" applyAlignment="1">
      <alignment wrapText="1"/>
    </xf>
    <xf numFmtId="165" fontId="0" fillId="0" borderId="0" xfId="0" applyNumberFormat="1"/>
    <xf numFmtId="164" fontId="7" fillId="0" borderId="24" xfId="0" applyNumberFormat="1" applyFont="1" applyFill="1" applyBorder="1" applyAlignment="1">
      <alignment horizontal="center" wrapText="1"/>
    </xf>
    <xf numFmtId="0" fontId="1" fillId="0" borderId="25" xfId="0" applyFont="1" applyBorder="1" applyAlignment="1">
      <alignment horizontal="left" wrapText="1"/>
    </xf>
    <xf numFmtId="164" fontId="14" fillId="0" borderId="0" xfId="0" applyNumberFormat="1" applyFont="1" applyFill="1" applyBorder="1" applyAlignment="1">
      <alignment horizontal="center" wrapText="1"/>
    </xf>
    <xf numFmtId="0" fontId="12" fillId="0" borderId="0" xfId="0" applyFont="1"/>
    <xf numFmtId="0" fontId="1" fillId="0" borderId="6" xfId="0" applyFont="1" applyBorder="1"/>
    <xf numFmtId="1" fontId="3" fillId="0" borderId="6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wrapText="1"/>
    </xf>
    <xf numFmtId="164" fontId="1" fillId="0" borderId="13" xfId="0" applyNumberFormat="1" applyFont="1" applyFill="1" applyBorder="1" applyAlignment="1">
      <alignment horizontal="center" wrapText="1"/>
    </xf>
    <xf numFmtId="164" fontId="1" fillId="0" borderId="27" xfId="0" applyNumberFormat="1" applyFont="1" applyFill="1" applyBorder="1" applyAlignment="1">
      <alignment horizontal="center" wrapText="1"/>
    </xf>
    <xf numFmtId="164" fontId="7" fillId="0" borderId="27" xfId="0" applyNumberFormat="1" applyFont="1" applyFill="1" applyBorder="1" applyAlignment="1">
      <alignment horizontal="center" wrapText="1"/>
    </xf>
    <xf numFmtId="164" fontId="7" fillId="0" borderId="13" xfId="0" applyNumberFormat="1" applyFont="1" applyFill="1" applyBorder="1" applyAlignment="1">
      <alignment horizontal="center" wrapText="1"/>
    </xf>
    <xf numFmtId="164" fontId="9" fillId="0" borderId="13" xfId="0" applyNumberFormat="1" applyFont="1" applyFill="1" applyBorder="1" applyAlignment="1">
      <alignment horizontal="center" wrapText="1"/>
    </xf>
    <xf numFmtId="164" fontId="1" fillId="0" borderId="28" xfId="0" applyNumberFormat="1" applyFont="1" applyFill="1" applyBorder="1" applyAlignment="1">
      <alignment horizontal="center" wrapText="1"/>
    </xf>
    <xf numFmtId="165" fontId="15" fillId="0" borderId="0" xfId="0" applyNumberFormat="1" applyFont="1"/>
    <xf numFmtId="164" fontId="15" fillId="0" borderId="0" xfId="0" applyNumberFormat="1" applyFont="1"/>
    <xf numFmtId="165" fontId="0" fillId="0" borderId="14" xfId="0" applyNumberFormat="1" applyBorder="1"/>
    <xf numFmtId="0" fontId="6" fillId="0" borderId="14" xfId="0" applyFont="1" applyFill="1" applyBorder="1" applyAlignment="1">
      <alignment wrapText="1"/>
    </xf>
    <xf numFmtId="165" fontId="1" fillId="0" borderId="1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8"/>
  <sheetViews>
    <sheetView tabSelected="1" zoomScale="120" zoomScaleNormal="120" workbookViewId="0">
      <selection activeCell="H3" sqref="H3:J3"/>
    </sheetView>
  </sheetViews>
  <sheetFormatPr defaultRowHeight="12.75"/>
  <cols>
    <col min="1" max="1" width="4" customWidth="1"/>
    <col min="2" max="2" width="67.5703125" style="89" customWidth="1"/>
    <col min="3" max="3" width="5.28515625" customWidth="1"/>
    <col min="4" max="4" width="4.42578125" style="6" customWidth="1"/>
    <col min="5" max="5" width="4" style="6" customWidth="1"/>
    <col min="6" max="6" width="14.140625" style="6" customWidth="1"/>
    <col min="7" max="7" width="4.85546875" customWidth="1"/>
    <col min="8" max="8" width="17" style="75" customWidth="1"/>
    <col min="9" max="9" width="17.28515625" customWidth="1"/>
    <col min="10" max="10" width="16.5703125" customWidth="1"/>
    <col min="11" max="11" width="16.7109375" customWidth="1"/>
    <col min="12" max="12" width="16.28515625" customWidth="1"/>
    <col min="13" max="13" width="15.28515625" customWidth="1"/>
  </cols>
  <sheetData>
    <row r="1" spans="1:12" ht="15.75">
      <c r="A1" s="160"/>
      <c r="B1" s="160"/>
      <c r="C1" s="160"/>
      <c r="D1" s="160"/>
      <c r="E1" s="160"/>
      <c r="F1" s="160"/>
      <c r="G1" s="160"/>
      <c r="H1" s="160"/>
      <c r="I1" s="165" t="s">
        <v>392</v>
      </c>
      <c r="J1" s="165"/>
    </row>
    <row r="2" spans="1:12" ht="1.1499999999999999" customHeight="1">
      <c r="A2" s="161"/>
      <c r="B2" s="161"/>
      <c r="C2" s="161"/>
      <c r="D2" s="161"/>
      <c r="E2" s="161"/>
      <c r="F2" s="161"/>
      <c r="G2" s="161"/>
      <c r="H2" s="161"/>
    </row>
    <row r="3" spans="1:12" ht="70.150000000000006" customHeight="1">
      <c r="A3" s="98"/>
      <c r="B3" s="98"/>
      <c r="C3" s="107"/>
      <c r="D3" s="107"/>
      <c r="E3" s="107"/>
      <c r="F3" s="107"/>
      <c r="G3" s="107"/>
      <c r="H3" s="164" t="s">
        <v>467</v>
      </c>
      <c r="I3" s="164"/>
      <c r="J3" s="164"/>
    </row>
    <row r="4" spans="1:12" ht="70.150000000000006" hidden="1" customHeight="1">
      <c r="A4" s="106"/>
      <c r="B4" s="106"/>
      <c r="C4" s="107"/>
      <c r="D4" s="107"/>
      <c r="E4" s="107"/>
      <c r="F4" s="107"/>
      <c r="G4" s="107"/>
      <c r="H4" s="139">
        <v>517472.32381999999</v>
      </c>
      <c r="I4" s="134">
        <f>H9-H4</f>
        <v>152039.63542999997</v>
      </c>
      <c r="J4" s="133"/>
    </row>
    <row r="5" spans="1:12" ht="15.75" hidden="1">
      <c r="A5" s="160"/>
      <c r="B5" s="160"/>
      <c r="C5" s="160"/>
      <c r="D5" s="160"/>
      <c r="E5" s="160"/>
      <c r="F5" s="160"/>
      <c r="G5" s="160"/>
      <c r="H5" s="160"/>
      <c r="I5" s="135">
        <f>I9-I6</f>
        <v>571302.89747000008</v>
      </c>
      <c r="J5" s="135">
        <f>J9-J6</f>
        <v>741620.18206999998</v>
      </c>
    </row>
    <row r="6" spans="1:12" ht="45.75" customHeight="1">
      <c r="A6" s="166" t="s">
        <v>437</v>
      </c>
      <c r="B6" s="166"/>
      <c r="C6" s="166"/>
      <c r="D6" s="166"/>
      <c r="E6" s="166"/>
      <c r="F6" s="166"/>
      <c r="G6" s="166"/>
      <c r="H6" s="166"/>
      <c r="I6" s="163"/>
      <c r="J6" s="140"/>
      <c r="K6" s="140"/>
      <c r="L6" s="140"/>
    </row>
    <row r="7" spans="1:12" ht="19.5" thickBot="1">
      <c r="A7" s="162" t="s">
        <v>100</v>
      </c>
      <c r="B7" s="162"/>
      <c r="C7" s="162"/>
      <c r="D7" s="162"/>
      <c r="E7" s="162"/>
      <c r="F7" s="162"/>
      <c r="G7" s="162"/>
      <c r="H7" s="162"/>
      <c r="I7" s="163"/>
      <c r="J7" s="155"/>
      <c r="K7" s="156"/>
      <c r="L7" s="156"/>
    </row>
    <row r="8" spans="1:12" ht="35.25" customHeight="1" thickBot="1">
      <c r="A8" s="8" t="s">
        <v>0</v>
      </c>
      <c r="B8" s="111" t="s">
        <v>1</v>
      </c>
      <c r="C8" s="111" t="s">
        <v>2</v>
      </c>
      <c r="D8" s="112" t="s">
        <v>3</v>
      </c>
      <c r="E8" s="112" t="s">
        <v>4</v>
      </c>
      <c r="F8" s="112" t="s">
        <v>5</v>
      </c>
      <c r="G8" s="105" t="s">
        <v>6</v>
      </c>
      <c r="H8" s="122">
        <v>2024</v>
      </c>
      <c r="I8" s="146">
        <v>2025</v>
      </c>
      <c r="J8" s="147">
        <v>2026</v>
      </c>
      <c r="K8" s="132"/>
    </row>
    <row r="9" spans="1:12" ht="24" customHeight="1" thickBot="1">
      <c r="A9" s="2"/>
      <c r="B9" s="11" t="s">
        <v>7</v>
      </c>
      <c r="C9" s="1"/>
      <c r="D9" s="5"/>
      <c r="E9" s="5"/>
      <c r="F9" s="5"/>
      <c r="G9" s="51"/>
      <c r="H9" s="113">
        <f>H10+H18+H27+H142+H272</f>
        <v>669511.95924999996</v>
      </c>
      <c r="I9" s="113">
        <f>I10+I18+I27+I142+I272+I354</f>
        <v>571302.89747000008</v>
      </c>
      <c r="J9" s="148">
        <f>J10+J18+J27+J142+J272+J354</f>
        <v>741620.18206999998</v>
      </c>
      <c r="K9" s="140"/>
    </row>
    <row r="10" spans="1:12" ht="37.5" customHeight="1" thickBot="1">
      <c r="A10" s="2">
        <v>1</v>
      </c>
      <c r="B10" s="123" t="s">
        <v>393</v>
      </c>
      <c r="C10" s="1">
        <v>908</v>
      </c>
      <c r="D10" s="5"/>
      <c r="E10" s="5"/>
      <c r="F10" s="124"/>
      <c r="G10" s="51"/>
      <c r="H10" s="113">
        <f>H11</f>
        <v>972</v>
      </c>
      <c r="I10" s="113">
        <f t="shared" ref="I10:J10" si="0">I11</f>
        <v>972</v>
      </c>
      <c r="J10" s="148">
        <f t="shared" si="0"/>
        <v>972</v>
      </c>
    </row>
    <row r="11" spans="1:12" ht="24" customHeight="1" thickBot="1">
      <c r="A11" s="2"/>
      <c r="B11" s="125" t="s">
        <v>394</v>
      </c>
      <c r="C11" s="126">
        <v>908</v>
      </c>
      <c r="D11" s="127" t="s">
        <v>34</v>
      </c>
      <c r="E11" s="128"/>
      <c r="F11" s="129"/>
      <c r="G11" s="130"/>
      <c r="H11" s="114">
        <f>H12</f>
        <v>972</v>
      </c>
      <c r="I11" s="114">
        <f t="shared" ref="I11:J11" si="1">I12</f>
        <v>972</v>
      </c>
      <c r="J11" s="149">
        <f t="shared" si="1"/>
        <v>972</v>
      </c>
    </row>
    <row r="12" spans="1:12" ht="45" customHeight="1" thickBot="1">
      <c r="A12" s="2"/>
      <c r="B12" s="131" t="s">
        <v>395</v>
      </c>
      <c r="C12" s="126">
        <v>908</v>
      </c>
      <c r="D12" s="127" t="s">
        <v>34</v>
      </c>
      <c r="E12" s="127" t="s">
        <v>41</v>
      </c>
      <c r="F12" s="129"/>
      <c r="G12" s="130"/>
      <c r="H12" s="114">
        <f>H13</f>
        <v>972</v>
      </c>
      <c r="I12" s="114">
        <f t="shared" ref="I12:J12" si="2">I13</f>
        <v>972</v>
      </c>
      <c r="J12" s="149">
        <f t="shared" si="2"/>
        <v>972</v>
      </c>
    </row>
    <row r="13" spans="1:12" ht="42" customHeight="1" thickBot="1">
      <c r="A13" s="2"/>
      <c r="B13" s="99" t="s">
        <v>111</v>
      </c>
      <c r="C13" s="126">
        <v>908</v>
      </c>
      <c r="D13" s="127" t="s">
        <v>34</v>
      </c>
      <c r="E13" s="127" t="s">
        <v>41</v>
      </c>
      <c r="F13" s="62" t="s">
        <v>50</v>
      </c>
      <c r="G13" s="130"/>
      <c r="H13" s="114">
        <f>H14</f>
        <v>972</v>
      </c>
      <c r="I13" s="114">
        <f t="shared" ref="I13:J13" si="3">I14</f>
        <v>972</v>
      </c>
      <c r="J13" s="149">
        <f t="shared" si="3"/>
        <v>972</v>
      </c>
    </row>
    <row r="14" spans="1:12" ht="45.75" customHeight="1" thickBot="1">
      <c r="A14" s="2"/>
      <c r="B14" s="125" t="s">
        <v>396</v>
      </c>
      <c r="C14" s="126">
        <v>908</v>
      </c>
      <c r="D14" s="127" t="s">
        <v>34</v>
      </c>
      <c r="E14" s="127" t="s">
        <v>41</v>
      </c>
      <c r="F14" s="62" t="s">
        <v>397</v>
      </c>
      <c r="G14" s="130"/>
      <c r="H14" s="114">
        <f>H15</f>
        <v>972</v>
      </c>
      <c r="I14" s="114">
        <f t="shared" ref="I14:J14" si="4">I15</f>
        <v>972</v>
      </c>
      <c r="J14" s="149">
        <f t="shared" si="4"/>
        <v>972</v>
      </c>
    </row>
    <row r="15" spans="1:12" ht="36" customHeight="1" thickBot="1">
      <c r="A15" s="2"/>
      <c r="B15" s="99" t="s">
        <v>398</v>
      </c>
      <c r="C15" s="126">
        <v>908</v>
      </c>
      <c r="D15" s="127" t="s">
        <v>34</v>
      </c>
      <c r="E15" s="127" t="s">
        <v>41</v>
      </c>
      <c r="F15" s="62" t="s">
        <v>399</v>
      </c>
      <c r="G15" s="130"/>
      <c r="H15" s="114">
        <f>H16+H17</f>
        <v>972</v>
      </c>
      <c r="I15" s="114">
        <f t="shared" ref="I15:J15" si="5">I16+I17</f>
        <v>972</v>
      </c>
      <c r="J15" s="149">
        <f t="shared" si="5"/>
        <v>972</v>
      </c>
    </row>
    <row r="16" spans="1:12" ht="83.25" customHeight="1" thickBot="1">
      <c r="A16" s="2"/>
      <c r="B16" s="99" t="s">
        <v>400</v>
      </c>
      <c r="C16" s="126">
        <v>908</v>
      </c>
      <c r="D16" s="127" t="s">
        <v>34</v>
      </c>
      <c r="E16" s="127" t="s">
        <v>41</v>
      </c>
      <c r="F16" s="62" t="s">
        <v>401</v>
      </c>
      <c r="G16" s="130">
        <v>100</v>
      </c>
      <c r="H16" s="114">
        <v>944</v>
      </c>
      <c r="I16" s="114">
        <v>944</v>
      </c>
      <c r="J16" s="149">
        <v>944</v>
      </c>
    </row>
    <row r="17" spans="1:10" ht="59.25" customHeight="1" thickBot="1">
      <c r="A17" s="2"/>
      <c r="B17" s="7" t="s">
        <v>402</v>
      </c>
      <c r="C17" s="126">
        <v>908</v>
      </c>
      <c r="D17" s="127" t="s">
        <v>34</v>
      </c>
      <c r="E17" s="127" t="s">
        <v>41</v>
      </c>
      <c r="F17" s="62" t="s">
        <v>401</v>
      </c>
      <c r="G17" s="130">
        <v>200</v>
      </c>
      <c r="H17" s="114">
        <v>28</v>
      </c>
      <c r="I17" s="114">
        <v>28</v>
      </c>
      <c r="J17" s="149">
        <v>28</v>
      </c>
    </row>
    <row r="18" spans="1:10" ht="32.25" thickBot="1">
      <c r="A18" s="40">
        <v>2</v>
      </c>
      <c r="B18" s="49" t="s">
        <v>8</v>
      </c>
      <c r="C18" s="46">
        <v>910</v>
      </c>
      <c r="D18" s="47"/>
      <c r="E18" s="47"/>
      <c r="F18" s="47"/>
      <c r="G18" s="52"/>
      <c r="H18" s="113">
        <f>H19</f>
        <v>730</v>
      </c>
      <c r="I18" s="113">
        <f t="shared" ref="I18:J19" si="6">I19</f>
        <v>730</v>
      </c>
      <c r="J18" s="148">
        <f t="shared" si="6"/>
        <v>730</v>
      </c>
    </row>
    <row r="19" spans="1:10" ht="22.15" customHeight="1" thickBot="1">
      <c r="A19" s="2"/>
      <c r="B19" s="29" t="s">
        <v>9</v>
      </c>
      <c r="C19" s="17">
        <v>910</v>
      </c>
      <c r="D19" s="18" t="s">
        <v>34</v>
      </c>
      <c r="E19" s="16"/>
      <c r="F19" s="16"/>
      <c r="G19" s="27"/>
      <c r="H19" s="114">
        <f>H20</f>
        <v>730</v>
      </c>
      <c r="I19" s="114">
        <f t="shared" si="6"/>
        <v>730</v>
      </c>
      <c r="J19" s="149">
        <f t="shared" si="6"/>
        <v>730</v>
      </c>
    </row>
    <row r="20" spans="1:10" ht="46.5" customHeight="1" thickBot="1">
      <c r="A20" s="2"/>
      <c r="B20" s="30" t="s">
        <v>10</v>
      </c>
      <c r="C20" s="17">
        <v>910</v>
      </c>
      <c r="D20" s="18" t="s">
        <v>34</v>
      </c>
      <c r="E20" s="18" t="s">
        <v>35</v>
      </c>
      <c r="F20" s="19"/>
      <c r="G20" s="53"/>
      <c r="H20" s="114">
        <f>H21</f>
        <v>730</v>
      </c>
      <c r="I20" s="114">
        <f t="shared" ref="I20:J20" si="7">I21</f>
        <v>730</v>
      </c>
      <c r="J20" s="149">
        <f t="shared" si="7"/>
        <v>730</v>
      </c>
    </row>
    <row r="21" spans="1:10" ht="39" customHeight="1" thickBot="1">
      <c r="A21" s="15"/>
      <c r="B21" s="8" t="s">
        <v>109</v>
      </c>
      <c r="C21" s="13">
        <v>910</v>
      </c>
      <c r="D21" s="14" t="s">
        <v>34</v>
      </c>
      <c r="E21" s="14" t="s">
        <v>35</v>
      </c>
      <c r="F21" s="14">
        <v>10</v>
      </c>
      <c r="G21" s="53"/>
      <c r="H21" s="114">
        <f>H22</f>
        <v>730</v>
      </c>
      <c r="I21" s="114">
        <f t="shared" ref="I21:J21" si="8">I22</f>
        <v>730</v>
      </c>
      <c r="J21" s="149">
        <f t="shared" si="8"/>
        <v>730</v>
      </c>
    </row>
    <row r="22" spans="1:10" ht="35.25" customHeight="1" thickBot="1">
      <c r="A22" s="2"/>
      <c r="B22" s="8" t="s">
        <v>110</v>
      </c>
      <c r="C22" s="13">
        <v>910</v>
      </c>
      <c r="D22" s="14" t="s">
        <v>34</v>
      </c>
      <c r="E22" s="14" t="s">
        <v>35</v>
      </c>
      <c r="F22" s="14" t="s">
        <v>422</v>
      </c>
      <c r="G22" s="53"/>
      <c r="H22" s="114">
        <f>H23</f>
        <v>730</v>
      </c>
      <c r="I22" s="114">
        <f t="shared" ref="I22:J22" si="9">I23</f>
        <v>730</v>
      </c>
      <c r="J22" s="149">
        <f t="shared" si="9"/>
        <v>730</v>
      </c>
    </row>
    <row r="23" spans="1:10" ht="32.25" thickBot="1">
      <c r="A23" s="2"/>
      <c r="B23" s="76" t="s">
        <v>298</v>
      </c>
      <c r="C23" s="13">
        <v>910</v>
      </c>
      <c r="D23" s="14" t="s">
        <v>34</v>
      </c>
      <c r="E23" s="14" t="s">
        <v>35</v>
      </c>
      <c r="F23" s="14" t="s">
        <v>423</v>
      </c>
      <c r="G23" s="53"/>
      <c r="H23" s="114">
        <f>H24+H25+H26</f>
        <v>730</v>
      </c>
      <c r="I23" s="114">
        <f t="shared" ref="I23:J23" si="10">I24+I25+I26</f>
        <v>730</v>
      </c>
      <c r="J23" s="149">
        <f t="shared" si="10"/>
        <v>730</v>
      </c>
    </row>
    <row r="24" spans="1:10" ht="99" customHeight="1" thickBot="1">
      <c r="A24" s="2"/>
      <c r="B24" s="21" t="s">
        <v>299</v>
      </c>
      <c r="C24" s="13">
        <v>910</v>
      </c>
      <c r="D24" s="14" t="s">
        <v>34</v>
      </c>
      <c r="E24" s="14" t="s">
        <v>35</v>
      </c>
      <c r="F24" s="24" t="s">
        <v>424</v>
      </c>
      <c r="G24" s="22">
        <v>100</v>
      </c>
      <c r="H24" s="114">
        <v>660</v>
      </c>
      <c r="I24" s="114">
        <v>660</v>
      </c>
      <c r="J24" s="149">
        <v>660</v>
      </c>
    </row>
    <row r="25" spans="1:10" ht="46.5" customHeight="1" thickBot="1">
      <c r="A25" s="2"/>
      <c r="B25" s="7" t="s">
        <v>300</v>
      </c>
      <c r="C25" s="13">
        <v>910</v>
      </c>
      <c r="D25" s="14" t="s">
        <v>34</v>
      </c>
      <c r="E25" s="14" t="s">
        <v>35</v>
      </c>
      <c r="F25" s="24" t="s">
        <v>424</v>
      </c>
      <c r="G25" s="22">
        <v>200</v>
      </c>
      <c r="H25" s="114">
        <v>70</v>
      </c>
      <c r="I25" s="114">
        <v>70</v>
      </c>
      <c r="J25" s="149">
        <v>70</v>
      </c>
    </row>
    <row r="26" spans="1:10" ht="48" hidden="1" customHeight="1" thickBot="1">
      <c r="A26" s="2"/>
      <c r="B26" s="7" t="s">
        <v>301</v>
      </c>
      <c r="C26" s="13">
        <v>910</v>
      </c>
      <c r="D26" s="14" t="s">
        <v>34</v>
      </c>
      <c r="E26" s="14" t="s">
        <v>35</v>
      </c>
      <c r="F26" s="24" t="s">
        <v>302</v>
      </c>
      <c r="G26" s="22">
        <v>800</v>
      </c>
      <c r="H26" s="114">
        <v>0</v>
      </c>
      <c r="I26" s="120"/>
      <c r="J26" s="120"/>
    </row>
    <row r="27" spans="1:10" ht="32.25" thickBot="1">
      <c r="A27" s="40">
        <v>3</v>
      </c>
      <c r="B27" s="48" t="s">
        <v>190</v>
      </c>
      <c r="C27" s="46">
        <v>914</v>
      </c>
      <c r="D27" s="47"/>
      <c r="E27" s="47"/>
      <c r="F27" s="47"/>
      <c r="G27" s="52"/>
      <c r="H27" s="113">
        <f>H28+H65+H71+H105+H114+H131</f>
        <v>136017.34335000001</v>
      </c>
      <c r="I27" s="113">
        <f>I28+I65+I71+I105+I114+I131</f>
        <v>119474.20657000001</v>
      </c>
      <c r="J27" s="148">
        <f>J28+J65+J71+J105+J114+J131</f>
        <v>114999.34117</v>
      </c>
    </row>
    <row r="28" spans="1:10" ht="23.25" customHeight="1" thickBot="1">
      <c r="A28" s="2"/>
      <c r="B28" s="29" t="s">
        <v>9</v>
      </c>
      <c r="C28" s="17">
        <v>914</v>
      </c>
      <c r="D28" s="18" t="s">
        <v>34</v>
      </c>
      <c r="E28" s="18"/>
      <c r="F28" s="18"/>
      <c r="G28" s="53"/>
      <c r="H28" s="114">
        <f>H34+H41+H46+H29</f>
        <v>29996</v>
      </c>
      <c r="I28" s="114">
        <f t="shared" ref="I28:J28" si="11">I34+I41+I46+I29</f>
        <v>27970</v>
      </c>
      <c r="J28" s="149">
        <f t="shared" si="11"/>
        <v>28029</v>
      </c>
    </row>
    <row r="29" spans="1:10" ht="34.5" customHeight="1" thickBot="1">
      <c r="A29" s="2"/>
      <c r="B29" s="35" t="s">
        <v>203</v>
      </c>
      <c r="C29" s="59">
        <v>914</v>
      </c>
      <c r="D29" s="18" t="s">
        <v>34</v>
      </c>
      <c r="E29" s="18" t="s">
        <v>38</v>
      </c>
      <c r="F29" s="68"/>
      <c r="G29" s="69"/>
      <c r="H29" s="114">
        <f>H30</f>
        <v>2213</v>
      </c>
      <c r="I29" s="114">
        <f t="shared" ref="I29:J29" si="12">I30</f>
        <v>2213</v>
      </c>
      <c r="J29" s="149">
        <f t="shared" si="12"/>
        <v>2213</v>
      </c>
    </row>
    <row r="30" spans="1:10" ht="35.25" customHeight="1" thickBot="1">
      <c r="A30" s="2"/>
      <c r="B30" s="41" t="s">
        <v>373</v>
      </c>
      <c r="C30" s="59">
        <v>914</v>
      </c>
      <c r="D30" s="18" t="s">
        <v>34</v>
      </c>
      <c r="E30" s="18" t="s">
        <v>38</v>
      </c>
      <c r="F30" s="70" t="s">
        <v>50</v>
      </c>
      <c r="G30" s="69"/>
      <c r="H30" s="114">
        <f>H31</f>
        <v>2213</v>
      </c>
      <c r="I30" s="114">
        <f t="shared" ref="I30:J30" si="13">I31</f>
        <v>2213</v>
      </c>
      <c r="J30" s="149">
        <f t="shared" si="13"/>
        <v>2213</v>
      </c>
    </row>
    <row r="31" spans="1:10" ht="42.75" customHeight="1" thickBot="1">
      <c r="A31" s="2"/>
      <c r="B31" s="29" t="s">
        <v>112</v>
      </c>
      <c r="C31" s="59">
        <v>914</v>
      </c>
      <c r="D31" s="18" t="s">
        <v>34</v>
      </c>
      <c r="E31" s="18" t="s">
        <v>38</v>
      </c>
      <c r="F31" s="70" t="s">
        <v>425</v>
      </c>
      <c r="G31" s="71"/>
      <c r="H31" s="114">
        <f>H33</f>
        <v>2213</v>
      </c>
      <c r="I31" s="114">
        <f t="shared" ref="I31:J31" si="14">I33</f>
        <v>2213</v>
      </c>
      <c r="J31" s="149">
        <f t="shared" si="14"/>
        <v>2213</v>
      </c>
    </row>
    <row r="32" spans="1:10" ht="36" customHeight="1" thickBot="1">
      <c r="A32" s="2"/>
      <c r="B32" s="84" t="s">
        <v>303</v>
      </c>
      <c r="C32" s="59">
        <v>914</v>
      </c>
      <c r="D32" s="18" t="s">
        <v>34</v>
      </c>
      <c r="E32" s="18" t="s">
        <v>38</v>
      </c>
      <c r="F32" s="70" t="s">
        <v>426</v>
      </c>
      <c r="G32" s="71"/>
      <c r="H32" s="114">
        <f>H33</f>
        <v>2213</v>
      </c>
      <c r="I32" s="114">
        <f t="shared" ref="I32:J32" si="15">I33</f>
        <v>2213</v>
      </c>
      <c r="J32" s="149">
        <f t="shared" si="15"/>
        <v>2213</v>
      </c>
    </row>
    <row r="33" spans="1:10" ht="86.25" customHeight="1" thickBot="1">
      <c r="A33" s="2"/>
      <c r="B33" s="7" t="s">
        <v>204</v>
      </c>
      <c r="C33" s="59">
        <v>914</v>
      </c>
      <c r="D33" s="18" t="s">
        <v>34</v>
      </c>
      <c r="E33" s="18" t="s">
        <v>38</v>
      </c>
      <c r="F33" s="70" t="s">
        <v>427</v>
      </c>
      <c r="G33" s="72">
        <v>100</v>
      </c>
      <c r="H33" s="114">
        <v>2213</v>
      </c>
      <c r="I33" s="114">
        <v>2213</v>
      </c>
      <c r="J33" s="149">
        <v>2213</v>
      </c>
    </row>
    <row r="34" spans="1:10" ht="57" customHeight="1" thickBot="1">
      <c r="A34" s="2"/>
      <c r="B34" s="31" t="s">
        <v>11</v>
      </c>
      <c r="C34" s="17">
        <v>914</v>
      </c>
      <c r="D34" s="18" t="s">
        <v>34</v>
      </c>
      <c r="E34" s="18" t="s">
        <v>36</v>
      </c>
      <c r="F34" s="18"/>
      <c r="G34" s="53"/>
      <c r="H34" s="114">
        <f>H35</f>
        <v>24156</v>
      </c>
      <c r="I34" s="114">
        <f t="shared" ref="I34:J34" si="16">I35</f>
        <v>24156</v>
      </c>
      <c r="J34" s="149">
        <f t="shared" si="16"/>
        <v>24156</v>
      </c>
    </row>
    <row r="35" spans="1:10" ht="31.5" customHeight="1" thickBot="1">
      <c r="A35" s="2"/>
      <c r="B35" s="41" t="s">
        <v>111</v>
      </c>
      <c r="C35" s="17">
        <v>914</v>
      </c>
      <c r="D35" s="18" t="s">
        <v>34</v>
      </c>
      <c r="E35" s="18" t="s">
        <v>36</v>
      </c>
      <c r="F35" s="18" t="s">
        <v>50</v>
      </c>
      <c r="G35" s="53"/>
      <c r="H35" s="114">
        <f>H36</f>
        <v>24156</v>
      </c>
      <c r="I35" s="114">
        <f t="shared" ref="I35:J35" si="17">I36</f>
        <v>24156</v>
      </c>
      <c r="J35" s="149">
        <f t="shared" si="17"/>
        <v>24156</v>
      </c>
    </row>
    <row r="36" spans="1:10" ht="39" customHeight="1" thickBot="1">
      <c r="A36" s="2"/>
      <c r="B36" s="29" t="s">
        <v>112</v>
      </c>
      <c r="C36" s="17">
        <v>914</v>
      </c>
      <c r="D36" s="18" t="s">
        <v>34</v>
      </c>
      <c r="E36" s="18" t="s">
        <v>36</v>
      </c>
      <c r="F36" s="18" t="s">
        <v>428</v>
      </c>
      <c r="G36" s="53"/>
      <c r="H36" s="114">
        <f>H37</f>
        <v>24156</v>
      </c>
      <c r="I36" s="114">
        <f t="shared" ref="I36:J36" si="18">I37</f>
        <v>24156</v>
      </c>
      <c r="J36" s="149">
        <f t="shared" si="18"/>
        <v>24156</v>
      </c>
    </row>
    <row r="37" spans="1:10" ht="36.75" customHeight="1" thickBot="1">
      <c r="A37" s="2"/>
      <c r="B37" s="84" t="s">
        <v>303</v>
      </c>
      <c r="C37" s="17">
        <v>914</v>
      </c>
      <c r="D37" s="18" t="s">
        <v>34</v>
      </c>
      <c r="E37" s="18" t="s">
        <v>36</v>
      </c>
      <c r="F37" s="18" t="s">
        <v>429</v>
      </c>
      <c r="G37" s="53"/>
      <c r="H37" s="114">
        <f>H38+H39+H40</f>
        <v>24156</v>
      </c>
      <c r="I37" s="114">
        <f t="shared" ref="I37:J37" si="19">I38+I39+I40</f>
        <v>24156</v>
      </c>
      <c r="J37" s="149">
        <f t="shared" si="19"/>
        <v>24156</v>
      </c>
    </row>
    <row r="38" spans="1:10" ht="100.5" customHeight="1" thickBot="1">
      <c r="A38" s="2"/>
      <c r="B38" s="7" t="s">
        <v>305</v>
      </c>
      <c r="C38" s="17">
        <v>914</v>
      </c>
      <c r="D38" s="14" t="s">
        <v>34</v>
      </c>
      <c r="E38" s="14" t="s">
        <v>36</v>
      </c>
      <c r="F38" s="14" t="s">
        <v>430</v>
      </c>
      <c r="G38" s="22">
        <v>100</v>
      </c>
      <c r="H38" s="114">
        <v>22671</v>
      </c>
      <c r="I38" s="114">
        <v>22671</v>
      </c>
      <c r="J38" s="149">
        <v>22671</v>
      </c>
    </row>
    <row r="39" spans="1:10" ht="51.75" customHeight="1" thickBot="1">
      <c r="A39" s="2"/>
      <c r="B39" s="7" t="s">
        <v>306</v>
      </c>
      <c r="C39" s="17">
        <v>914</v>
      </c>
      <c r="D39" s="14" t="s">
        <v>34</v>
      </c>
      <c r="E39" s="14" t="s">
        <v>36</v>
      </c>
      <c r="F39" s="14" t="s">
        <v>430</v>
      </c>
      <c r="G39" s="22">
        <v>200</v>
      </c>
      <c r="H39" s="114">
        <v>1305</v>
      </c>
      <c r="I39" s="114">
        <v>1305</v>
      </c>
      <c r="J39" s="149">
        <v>1305</v>
      </c>
    </row>
    <row r="40" spans="1:10" ht="48" thickBot="1">
      <c r="A40" s="2"/>
      <c r="B40" s="7" t="s">
        <v>307</v>
      </c>
      <c r="C40" s="17">
        <v>914</v>
      </c>
      <c r="D40" s="14" t="s">
        <v>34</v>
      </c>
      <c r="E40" s="14" t="s">
        <v>36</v>
      </c>
      <c r="F40" s="14" t="s">
        <v>430</v>
      </c>
      <c r="G40" s="22">
        <v>800</v>
      </c>
      <c r="H40" s="114">
        <v>180</v>
      </c>
      <c r="I40" s="114">
        <v>180</v>
      </c>
      <c r="J40" s="149">
        <v>180</v>
      </c>
    </row>
    <row r="41" spans="1:10" ht="16.5" thickBot="1">
      <c r="A41" s="2"/>
      <c r="B41" s="102" t="s">
        <v>386</v>
      </c>
      <c r="C41" s="17">
        <v>914</v>
      </c>
      <c r="D41" s="14" t="s">
        <v>34</v>
      </c>
      <c r="E41" s="14" t="s">
        <v>42</v>
      </c>
      <c r="F41" s="14"/>
      <c r="G41" s="22"/>
      <c r="H41" s="114">
        <f>H42</f>
        <v>51</v>
      </c>
      <c r="I41" s="114">
        <f t="shared" ref="I41:J44" si="20">I42</f>
        <v>8</v>
      </c>
      <c r="J41" s="149">
        <f t="shared" si="20"/>
        <v>9</v>
      </c>
    </row>
    <row r="42" spans="1:10" ht="32.25" thickBot="1">
      <c r="A42" s="2"/>
      <c r="B42" s="103" t="s">
        <v>373</v>
      </c>
      <c r="C42" s="17">
        <v>914</v>
      </c>
      <c r="D42" s="14" t="s">
        <v>34</v>
      </c>
      <c r="E42" s="14" t="s">
        <v>42</v>
      </c>
      <c r="F42" s="62" t="s">
        <v>50</v>
      </c>
      <c r="G42" s="22"/>
      <c r="H42" s="114">
        <f>H43</f>
        <v>51</v>
      </c>
      <c r="I42" s="114">
        <f t="shared" si="20"/>
        <v>8</v>
      </c>
      <c r="J42" s="149">
        <f t="shared" si="20"/>
        <v>9</v>
      </c>
    </row>
    <row r="43" spans="1:10" ht="48" thickBot="1">
      <c r="A43" s="2"/>
      <c r="B43" s="85" t="s">
        <v>387</v>
      </c>
      <c r="C43" s="17">
        <v>914</v>
      </c>
      <c r="D43" s="14" t="s">
        <v>34</v>
      </c>
      <c r="E43" s="14" t="s">
        <v>42</v>
      </c>
      <c r="F43" s="62" t="s">
        <v>208</v>
      </c>
      <c r="G43" s="22"/>
      <c r="H43" s="114">
        <f>H44</f>
        <v>51</v>
      </c>
      <c r="I43" s="114">
        <f t="shared" si="20"/>
        <v>8</v>
      </c>
      <c r="J43" s="149">
        <f t="shared" si="20"/>
        <v>9</v>
      </c>
    </row>
    <row r="44" spans="1:10" ht="32.25" thickBot="1">
      <c r="A44" s="2"/>
      <c r="B44" s="85" t="s">
        <v>382</v>
      </c>
      <c r="C44" s="17">
        <v>914</v>
      </c>
      <c r="D44" s="14" t="s">
        <v>34</v>
      </c>
      <c r="E44" s="14" t="s">
        <v>42</v>
      </c>
      <c r="F44" s="62" t="s">
        <v>304</v>
      </c>
      <c r="G44" s="22"/>
      <c r="H44" s="114">
        <f>H45</f>
        <v>51</v>
      </c>
      <c r="I44" s="114">
        <f t="shared" si="20"/>
        <v>8</v>
      </c>
      <c r="J44" s="149">
        <f t="shared" si="20"/>
        <v>9</v>
      </c>
    </row>
    <row r="45" spans="1:10" ht="79.5" thickBot="1">
      <c r="A45" s="2"/>
      <c r="B45" s="99" t="s">
        <v>388</v>
      </c>
      <c r="C45" s="17">
        <v>914</v>
      </c>
      <c r="D45" s="14" t="s">
        <v>34</v>
      </c>
      <c r="E45" s="14" t="s">
        <v>42</v>
      </c>
      <c r="F45" s="62" t="s">
        <v>431</v>
      </c>
      <c r="G45" s="22">
        <v>200</v>
      </c>
      <c r="H45" s="114">
        <v>51</v>
      </c>
      <c r="I45" s="114">
        <v>8</v>
      </c>
      <c r="J45" s="149">
        <v>9</v>
      </c>
    </row>
    <row r="46" spans="1:10" ht="22.5" customHeight="1" thickBot="1">
      <c r="A46" s="2"/>
      <c r="B46" s="77" t="s">
        <v>47</v>
      </c>
      <c r="C46" s="17">
        <v>914</v>
      </c>
      <c r="D46" s="18" t="s">
        <v>34</v>
      </c>
      <c r="E46" s="18">
        <v>13</v>
      </c>
      <c r="F46" s="18"/>
      <c r="G46" s="54"/>
      <c r="H46" s="114">
        <f>H51+H47</f>
        <v>3576</v>
      </c>
      <c r="I46" s="114">
        <f t="shared" ref="I46:J46" si="21">I51+I47</f>
        <v>1593</v>
      </c>
      <c r="J46" s="149">
        <f t="shared" si="21"/>
        <v>1651</v>
      </c>
    </row>
    <row r="47" spans="1:10" ht="32.25" hidden="1" thickBot="1">
      <c r="A47" s="2"/>
      <c r="B47" s="8" t="s">
        <v>111</v>
      </c>
      <c r="C47" s="17">
        <v>914</v>
      </c>
      <c r="D47" s="18" t="s">
        <v>34</v>
      </c>
      <c r="E47" s="18" t="s">
        <v>43</v>
      </c>
      <c r="F47" s="18" t="s">
        <v>50</v>
      </c>
      <c r="G47" s="54"/>
      <c r="H47" s="114">
        <f>H48</f>
        <v>0</v>
      </c>
      <c r="I47" s="120"/>
      <c r="J47" s="120"/>
    </row>
    <row r="48" spans="1:10" ht="48" hidden="1" thickBot="1">
      <c r="A48" s="2"/>
      <c r="B48" s="8" t="s">
        <v>263</v>
      </c>
      <c r="C48" s="17">
        <v>914</v>
      </c>
      <c r="D48" s="18" t="s">
        <v>34</v>
      </c>
      <c r="E48" s="18" t="s">
        <v>43</v>
      </c>
      <c r="F48" s="18" t="s">
        <v>379</v>
      </c>
      <c r="G48" s="54"/>
      <c r="H48" s="114">
        <f>H49</f>
        <v>0</v>
      </c>
      <c r="I48" s="120"/>
      <c r="J48" s="120"/>
    </row>
    <row r="49" spans="1:10" ht="32.25" hidden="1" thickBot="1">
      <c r="A49" s="2"/>
      <c r="B49" s="85" t="s">
        <v>382</v>
      </c>
      <c r="C49" s="17">
        <v>914</v>
      </c>
      <c r="D49" s="18" t="s">
        <v>34</v>
      </c>
      <c r="E49" s="18" t="s">
        <v>43</v>
      </c>
      <c r="F49" s="18" t="s">
        <v>380</v>
      </c>
      <c r="G49" s="54"/>
      <c r="H49" s="114">
        <f>H50</f>
        <v>0</v>
      </c>
      <c r="I49" s="120"/>
      <c r="J49" s="120"/>
    </row>
    <row r="50" spans="1:10" ht="48" hidden="1" thickBot="1">
      <c r="A50" s="2"/>
      <c r="B50" s="99" t="s">
        <v>383</v>
      </c>
      <c r="C50" s="17">
        <v>914</v>
      </c>
      <c r="D50" s="18" t="s">
        <v>34</v>
      </c>
      <c r="E50" s="18" t="s">
        <v>43</v>
      </c>
      <c r="F50" s="18" t="s">
        <v>381</v>
      </c>
      <c r="G50" s="54">
        <v>200</v>
      </c>
      <c r="H50" s="114">
        <v>0</v>
      </c>
      <c r="I50" s="120"/>
      <c r="J50" s="120"/>
    </row>
    <row r="51" spans="1:10" ht="65.25" customHeight="1" thickBot="1">
      <c r="A51" s="2"/>
      <c r="B51" s="21" t="s">
        <v>227</v>
      </c>
      <c r="C51" s="17">
        <v>914</v>
      </c>
      <c r="D51" s="18" t="s">
        <v>34</v>
      </c>
      <c r="E51" s="18" t="s">
        <v>43</v>
      </c>
      <c r="F51" s="18" t="s">
        <v>44</v>
      </c>
      <c r="G51" s="54"/>
      <c r="H51" s="114">
        <f>H55+H52</f>
        <v>3576</v>
      </c>
      <c r="I51" s="114">
        <f t="shared" ref="I51:J51" si="22">I55+I52</f>
        <v>1593</v>
      </c>
      <c r="J51" s="149">
        <f t="shared" si="22"/>
        <v>1651</v>
      </c>
    </row>
    <row r="52" spans="1:10" ht="36" customHeight="1" thickBot="1">
      <c r="A52" s="2"/>
      <c r="B52" s="72" t="s">
        <v>229</v>
      </c>
      <c r="C52" s="17">
        <v>914</v>
      </c>
      <c r="D52" s="14" t="s">
        <v>34</v>
      </c>
      <c r="E52" s="14" t="s">
        <v>43</v>
      </c>
      <c r="F52" s="62" t="s">
        <v>58</v>
      </c>
      <c r="G52" s="54"/>
      <c r="H52" s="115">
        <f>H53</f>
        <v>2000</v>
      </c>
      <c r="I52" s="116">
        <v>0</v>
      </c>
      <c r="J52" s="151">
        <v>0</v>
      </c>
    </row>
    <row r="53" spans="1:10" ht="46.5" customHeight="1" thickBot="1">
      <c r="A53" s="2"/>
      <c r="B53" s="64" t="s">
        <v>173</v>
      </c>
      <c r="C53" s="17">
        <v>914</v>
      </c>
      <c r="D53" s="14" t="s">
        <v>34</v>
      </c>
      <c r="E53" s="14" t="s">
        <v>43</v>
      </c>
      <c r="F53" s="62" t="s">
        <v>175</v>
      </c>
      <c r="G53" s="54"/>
      <c r="H53" s="115">
        <f>H54</f>
        <v>2000</v>
      </c>
      <c r="I53" s="116">
        <v>0</v>
      </c>
      <c r="J53" s="151">
        <v>0</v>
      </c>
    </row>
    <row r="54" spans="1:10" ht="57.75" customHeight="1" thickBot="1">
      <c r="A54" s="2"/>
      <c r="B54" s="36" t="s">
        <v>466</v>
      </c>
      <c r="C54" s="17">
        <v>914</v>
      </c>
      <c r="D54" s="14" t="s">
        <v>34</v>
      </c>
      <c r="E54" s="14" t="s">
        <v>43</v>
      </c>
      <c r="F54" s="62" t="s">
        <v>464</v>
      </c>
      <c r="G54" s="54">
        <v>200</v>
      </c>
      <c r="H54" s="115">
        <v>2000</v>
      </c>
      <c r="I54" s="116">
        <v>0</v>
      </c>
      <c r="J54" s="151">
        <v>0</v>
      </c>
    </row>
    <row r="55" spans="1:10" ht="54" customHeight="1" thickBot="1">
      <c r="A55" s="2"/>
      <c r="B55" s="29" t="s">
        <v>113</v>
      </c>
      <c r="C55" s="17">
        <v>914</v>
      </c>
      <c r="D55" s="18" t="s">
        <v>34</v>
      </c>
      <c r="E55" s="18" t="s">
        <v>43</v>
      </c>
      <c r="F55" s="18" t="s">
        <v>51</v>
      </c>
      <c r="G55" s="54"/>
      <c r="H55" s="114">
        <f>H57+H58+H60+H61+H63+H64</f>
        <v>1576</v>
      </c>
      <c r="I55" s="114">
        <f t="shared" ref="I55:J55" si="23">I57+I58+I60+I61+I63+I64</f>
        <v>1593</v>
      </c>
      <c r="J55" s="149">
        <f t="shared" si="23"/>
        <v>1651</v>
      </c>
    </row>
    <row r="56" spans="1:10" ht="82.5" customHeight="1" thickBot="1">
      <c r="A56" s="2"/>
      <c r="B56" s="42" t="s">
        <v>114</v>
      </c>
      <c r="C56" s="17">
        <v>914</v>
      </c>
      <c r="D56" s="18" t="s">
        <v>34</v>
      </c>
      <c r="E56" s="18" t="s">
        <v>43</v>
      </c>
      <c r="F56" s="18" t="s">
        <v>115</v>
      </c>
      <c r="G56" s="54"/>
      <c r="H56" s="114">
        <f>H57+H58</f>
        <v>542</v>
      </c>
      <c r="I56" s="114">
        <f t="shared" ref="I56:J56" si="24">I57+I58</f>
        <v>548</v>
      </c>
      <c r="J56" s="149">
        <f t="shared" si="24"/>
        <v>567</v>
      </c>
    </row>
    <row r="57" spans="1:10" ht="95.25" customHeight="1" thickBot="1">
      <c r="A57" s="2"/>
      <c r="B57" s="8" t="s">
        <v>52</v>
      </c>
      <c r="C57" s="17">
        <v>914</v>
      </c>
      <c r="D57" s="14" t="s">
        <v>34</v>
      </c>
      <c r="E57" s="14">
        <v>13</v>
      </c>
      <c r="F57" s="14" t="s">
        <v>200</v>
      </c>
      <c r="G57" s="22">
        <v>100</v>
      </c>
      <c r="H57" s="114">
        <v>542</v>
      </c>
      <c r="I57" s="114">
        <v>548</v>
      </c>
      <c r="J57" s="149">
        <v>567</v>
      </c>
    </row>
    <row r="58" spans="1:10" ht="63.75" hidden="1" thickBot="1">
      <c r="A58" s="2"/>
      <c r="B58" s="7" t="s">
        <v>53</v>
      </c>
      <c r="C58" s="17">
        <v>914</v>
      </c>
      <c r="D58" s="18" t="s">
        <v>34</v>
      </c>
      <c r="E58" s="14">
        <v>13</v>
      </c>
      <c r="F58" s="14" t="s">
        <v>200</v>
      </c>
      <c r="G58" s="22">
        <v>200</v>
      </c>
      <c r="H58" s="114"/>
      <c r="I58" s="120"/>
      <c r="J58" s="120"/>
    </row>
    <row r="59" spans="1:10" ht="95.25" thickBot="1">
      <c r="A59" s="2"/>
      <c r="B59" s="7" t="s">
        <v>116</v>
      </c>
      <c r="C59" s="17">
        <v>914</v>
      </c>
      <c r="D59" s="18" t="s">
        <v>117</v>
      </c>
      <c r="E59" s="14" t="s">
        <v>43</v>
      </c>
      <c r="F59" s="14" t="s">
        <v>118</v>
      </c>
      <c r="G59" s="22"/>
      <c r="H59" s="114">
        <f>H60+H61</f>
        <v>532</v>
      </c>
      <c r="I59" s="114">
        <f t="shared" ref="I59:J59" si="25">I60+I61</f>
        <v>538</v>
      </c>
      <c r="J59" s="149">
        <f t="shared" si="25"/>
        <v>557</v>
      </c>
    </row>
    <row r="60" spans="1:10" ht="111.75" customHeight="1" thickBot="1">
      <c r="A60" s="2"/>
      <c r="B60" s="8" t="s">
        <v>54</v>
      </c>
      <c r="C60" s="17">
        <v>914</v>
      </c>
      <c r="D60" s="18" t="s">
        <v>34</v>
      </c>
      <c r="E60" s="14" t="s">
        <v>43</v>
      </c>
      <c r="F60" s="14" t="s">
        <v>98</v>
      </c>
      <c r="G60" s="22">
        <v>100</v>
      </c>
      <c r="H60" s="114">
        <v>532</v>
      </c>
      <c r="I60" s="114">
        <v>538</v>
      </c>
      <c r="J60" s="149">
        <v>557</v>
      </c>
    </row>
    <row r="61" spans="1:10" ht="79.5" hidden="1" thickBot="1">
      <c r="A61" s="2"/>
      <c r="B61" s="8" t="s">
        <v>55</v>
      </c>
      <c r="C61" s="17">
        <v>914</v>
      </c>
      <c r="D61" s="18" t="s">
        <v>34</v>
      </c>
      <c r="E61" s="14" t="s">
        <v>43</v>
      </c>
      <c r="F61" s="14" t="s">
        <v>98</v>
      </c>
      <c r="G61" s="22">
        <v>200</v>
      </c>
      <c r="H61" s="114">
        <v>0</v>
      </c>
      <c r="I61" s="120"/>
      <c r="J61" s="120"/>
    </row>
    <row r="62" spans="1:10" ht="48" thickBot="1">
      <c r="A62" s="2"/>
      <c r="B62" s="8" t="s">
        <v>119</v>
      </c>
      <c r="C62" s="17">
        <v>914</v>
      </c>
      <c r="D62" s="18" t="s">
        <v>34</v>
      </c>
      <c r="E62" s="14" t="s">
        <v>43</v>
      </c>
      <c r="F62" s="14" t="s">
        <v>120</v>
      </c>
      <c r="G62" s="22"/>
      <c r="H62" s="114">
        <f>H63+H64</f>
        <v>502</v>
      </c>
      <c r="I62" s="114">
        <f t="shared" ref="I62:J62" si="26">I63+I64</f>
        <v>507</v>
      </c>
      <c r="J62" s="149">
        <f t="shared" si="26"/>
        <v>527</v>
      </c>
    </row>
    <row r="63" spans="1:10" ht="95.25" thickBot="1">
      <c r="A63" s="2"/>
      <c r="B63" s="8" t="s">
        <v>56</v>
      </c>
      <c r="C63" s="17">
        <v>914</v>
      </c>
      <c r="D63" s="14" t="s">
        <v>34</v>
      </c>
      <c r="E63" s="14" t="s">
        <v>43</v>
      </c>
      <c r="F63" s="14" t="s">
        <v>99</v>
      </c>
      <c r="G63" s="22">
        <v>100</v>
      </c>
      <c r="H63" s="114">
        <v>502</v>
      </c>
      <c r="I63" s="114">
        <v>507</v>
      </c>
      <c r="J63" s="149">
        <v>527</v>
      </c>
    </row>
    <row r="64" spans="1:10" ht="63.75" hidden="1" thickBot="1">
      <c r="A64" s="2"/>
      <c r="B64" s="8" t="s">
        <v>57</v>
      </c>
      <c r="C64" s="17">
        <v>914</v>
      </c>
      <c r="D64" s="14" t="s">
        <v>34</v>
      </c>
      <c r="E64" s="14" t="s">
        <v>43</v>
      </c>
      <c r="F64" s="14" t="s">
        <v>99</v>
      </c>
      <c r="G64" s="22">
        <v>200</v>
      </c>
      <c r="H64" s="114"/>
      <c r="I64" s="120"/>
      <c r="J64" s="120"/>
    </row>
    <row r="65" spans="1:10" ht="26.25" customHeight="1" thickBot="1">
      <c r="A65" s="2"/>
      <c r="B65" s="29" t="s">
        <v>12</v>
      </c>
      <c r="C65" s="17">
        <v>914</v>
      </c>
      <c r="D65" s="18" t="s">
        <v>35</v>
      </c>
      <c r="E65" s="18"/>
      <c r="F65" s="18"/>
      <c r="G65" s="54"/>
      <c r="H65" s="114">
        <f>H66</f>
        <v>300</v>
      </c>
      <c r="I65" s="114">
        <f t="shared" ref="I65:J65" si="27">I66</f>
        <v>300</v>
      </c>
      <c r="J65" s="149">
        <f t="shared" si="27"/>
        <v>300</v>
      </c>
    </row>
    <row r="66" spans="1:10" ht="38.25" customHeight="1" thickBot="1">
      <c r="A66" s="2"/>
      <c r="B66" s="31" t="s">
        <v>191</v>
      </c>
      <c r="C66" s="17">
        <v>914</v>
      </c>
      <c r="D66" s="18" t="s">
        <v>35</v>
      </c>
      <c r="E66" s="18" t="s">
        <v>50</v>
      </c>
      <c r="F66" s="18"/>
      <c r="G66" s="54"/>
      <c r="H66" s="114">
        <f>H67</f>
        <v>300</v>
      </c>
      <c r="I66" s="114">
        <f t="shared" ref="I66:J66" si="28">I67</f>
        <v>300</v>
      </c>
      <c r="J66" s="149">
        <f t="shared" si="28"/>
        <v>300</v>
      </c>
    </row>
    <row r="67" spans="1:10" ht="73.5" customHeight="1" thickBot="1">
      <c r="A67" s="2"/>
      <c r="B67" s="29" t="s">
        <v>121</v>
      </c>
      <c r="C67" s="17">
        <v>914</v>
      </c>
      <c r="D67" s="18" t="s">
        <v>35</v>
      </c>
      <c r="E67" s="18" t="s">
        <v>50</v>
      </c>
      <c r="F67" s="18" t="s">
        <v>35</v>
      </c>
      <c r="G67" s="54"/>
      <c r="H67" s="114">
        <f>H68</f>
        <v>300</v>
      </c>
      <c r="I67" s="114">
        <f t="shared" ref="I67:J67" si="29">I68</f>
        <v>300</v>
      </c>
      <c r="J67" s="149">
        <f t="shared" si="29"/>
        <v>300</v>
      </c>
    </row>
    <row r="68" spans="1:10" ht="34.5" customHeight="1" thickBot="1">
      <c r="A68" s="2"/>
      <c r="B68" s="32" t="s">
        <v>122</v>
      </c>
      <c r="C68" s="17">
        <v>914</v>
      </c>
      <c r="D68" s="18" t="s">
        <v>35</v>
      </c>
      <c r="E68" s="18" t="s">
        <v>50</v>
      </c>
      <c r="F68" s="18" t="s">
        <v>61</v>
      </c>
      <c r="G68" s="54"/>
      <c r="H68" s="114">
        <f>H70</f>
        <v>300</v>
      </c>
      <c r="I68" s="114">
        <f t="shared" ref="I68:J68" si="30">I70</f>
        <v>300</v>
      </c>
      <c r="J68" s="149">
        <f t="shared" si="30"/>
        <v>300</v>
      </c>
    </row>
    <row r="69" spans="1:10" ht="32.25" thickBot="1">
      <c r="A69" s="2"/>
      <c r="B69" s="8" t="s">
        <v>194</v>
      </c>
      <c r="C69" s="17">
        <v>914</v>
      </c>
      <c r="D69" s="18" t="s">
        <v>35</v>
      </c>
      <c r="E69" s="18" t="s">
        <v>50</v>
      </c>
      <c r="F69" s="18" t="s">
        <v>196</v>
      </c>
      <c r="G69" s="54"/>
      <c r="H69" s="115">
        <f>H70</f>
        <v>300</v>
      </c>
      <c r="I69" s="115">
        <f t="shared" ref="I69:J69" si="31">I70</f>
        <v>300</v>
      </c>
      <c r="J69" s="150">
        <f t="shared" si="31"/>
        <v>300</v>
      </c>
    </row>
    <row r="70" spans="1:10" ht="48" thickBot="1">
      <c r="A70" s="2"/>
      <c r="B70" s="44" t="s">
        <v>187</v>
      </c>
      <c r="C70" s="17">
        <v>914</v>
      </c>
      <c r="D70" s="18" t="s">
        <v>35</v>
      </c>
      <c r="E70" s="18" t="s">
        <v>50</v>
      </c>
      <c r="F70" s="18" t="s">
        <v>197</v>
      </c>
      <c r="G70" s="22">
        <v>200</v>
      </c>
      <c r="H70" s="116">
        <v>300</v>
      </c>
      <c r="I70" s="116">
        <v>300</v>
      </c>
      <c r="J70" s="151">
        <v>300</v>
      </c>
    </row>
    <row r="71" spans="1:10" ht="26.25" customHeight="1" thickBot="1">
      <c r="A71" s="2"/>
      <c r="B71" s="36" t="s">
        <v>13</v>
      </c>
      <c r="C71" s="17">
        <v>914</v>
      </c>
      <c r="D71" s="14" t="s">
        <v>36</v>
      </c>
      <c r="E71" s="14"/>
      <c r="F71" s="14"/>
      <c r="G71" s="22"/>
      <c r="H71" s="117">
        <f>H72+H82+H87+H94</f>
        <v>38719</v>
      </c>
      <c r="I71" s="117">
        <f t="shared" ref="I71:J71" si="32">I72+I82+I87+I94</f>
        <v>38968.6</v>
      </c>
      <c r="J71" s="152">
        <f t="shared" si="32"/>
        <v>39540.300000000003</v>
      </c>
    </row>
    <row r="72" spans="1:10" ht="25.5" customHeight="1" thickBot="1">
      <c r="A72" s="2"/>
      <c r="B72" s="35" t="s">
        <v>33</v>
      </c>
      <c r="C72" s="17">
        <v>914</v>
      </c>
      <c r="D72" s="18" t="s">
        <v>36</v>
      </c>
      <c r="E72" s="18" t="s">
        <v>42</v>
      </c>
      <c r="F72" s="18"/>
      <c r="G72" s="54"/>
      <c r="H72" s="117">
        <f>H73</f>
        <v>7336.4</v>
      </c>
      <c r="I72" s="117">
        <f t="shared" ref="I72:J72" si="33">I73</f>
        <v>7161.6</v>
      </c>
      <c r="J72" s="152">
        <f t="shared" si="33"/>
        <v>7147.4</v>
      </c>
    </row>
    <row r="73" spans="1:10" ht="32.25" thickBot="1">
      <c r="A73" s="2"/>
      <c r="B73" s="36" t="s">
        <v>123</v>
      </c>
      <c r="C73" s="17">
        <v>914</v>
      </c>
      <c r="D73" s="18" t="s">
        <v>36</v>
      </c>
      <c r="E73" s="18" t="s">
        <v>42</v>
      </c>
      <c r="F73" s="18" t="s">
        <v>39</v>
      </c>
      <c r="G73" s="54"/>
      <c r="H73" s="117">
        <f>H74+H79</f>
        <v>7336.4</v>
      </c>
      <c r="I73" s="117">
        <f t="shared" ref="I73:J73" si="34">I74+I79</f>
        <v>7161.6</v>
      </c>
      <c r="J73" s="152">
        <f t="shared" si="34"/>
        <v>7147.4</v>
      </c>
    </row>
    <row r="74" spans="1:10" ht="48" thickBot="1">
      <c r="A74" s="2"/>
      <c r="B74" s="9" t="s">
        <v>159</v>
      </c>
      <c r="C74" s="17">
        <v>914</v>
      </c>
      <c r="D74" s="18" t="s">
        <v>36</v>
      </c>
      <c r="E74" s="18" t="s">
        <v>42</v>
      </c>
      <c r="F74" s="18" t="s">
        <v>416</v>
      </c>
      <c r="G74" s="54"/>
      <c r="H74" s="117">
        <f>H75</f>
        <v>7053</v>
      </c>
      <c r="I74" s="117">
        <f t="shared" ref="I74:J74" si="35">I75</f>
        <v>7053</v>
      </c>
      <c r="J74" s="152">
        <f t="shared" si="35"/>
        <v>7053</v>
      </c>
    </row>
    <row r="75" spans="1:10" ht="32.25" thickBot="1">
      <c r="A75" s="2"/>
      <c r="B75" s="64" t="s">
        <v>308</v>
      </c>
      <c r="C75" s="17">
        <v>914</v>
      </c>
      <c r="D75" s="18" t="s">
        <v>36</v>
      </c>
      <c r="E75" s="18" t="s">
        <v>42</v>
      </c>
      <c r="F75" s="18" t="s">
        <v>417</v>
      </c>
      <c r="G75" s="54"/>
      <c r="H75" s="116">
        <f>H76+H77+H78</f>
        <v>7053</v>
      </c>
      <c r="I75" s="116">
        <f t="shared" ref="I75:J75" si="36">I76+I77+I78</f>
        <v>7053</v>
      </c>
      <c r="J75" s="151">
        <f t="shared" si="36"/>
        <v>7053</v>
      </c>
    </row>
    <row r="76" spans="1:10" ht="79.5" thickBot="1">
      <c r="A76" s="2"/>
      <c r="B76" s="7" t="s">
        <v>309</v>
      </c>
      <c r="C76" s="17">
        <v>914</v>
      </c>
      <c r="D76" s="14" t="s">
        <v>36</v>
      </c>
      <c r="E76" s="14" t="s">
        <v>42</v>
      </c>
      <c r="F76" s="14" t="s">
        <v>418</v>
      </c>
      <c r="G76" s="22">
        <v>100</v>
      </c>
      <c r="H76" s="116">
        <v>3806</v>
      </c>
      <c r="I76" s="116">
        <v>3806</v>
      </c>
      <c r="J76" s="151">
        <v>3806</v>
      </c>
    </row>
    <row r="77" spans="1:10" ht="32.25" thickBot="1">
      <c r="A77" s="2"/>
      <c r="B77" s="7" t="s">
        <v>310</v>
      </c>
      <c r="C77" s="17">
        <v>914</v>
      </c>
      <c r="D77" s="14" t="s">
        <v>36</v>
      </c>
      <c r="E77" s="14" t="s">
        <v>42</v>
      </c>
      <c r="F77" s="14" t="s">
        <v>418</v>
      </c>
      <c r="G77" s="22">
        <v>200</v>
      </c>
      <c r="H77" s="116">
        <v>3246</v>
      </c>
      <c r="I77" s="116">
        <v>3246</v>
      </c>
      <c r="J77" s="151">
        <v>3246</v>
      </c>
    </row>
    <row r="78" spans="1:10" ht="32.25" thickBot="1">
      <c r="A78" s="2"/>
      <c r="B78" s="7" t="s">
        <v>311</v>
      </c>
      <c r="C78" s="17">
        <v>914</v>
      </c>
      <c r="D78" s="14" t="s">
        <v>36</v>
      </c>
      <c r="E78" s="14" t="s">
        <v>42</v>
      </c>
      <c r="F78" s="14" t="s">
        <v>418</v>
      </c>
      <c r="G78" s="22">
        <v>800</v>
      </c>
      <c r="H78" s="116">
        <v>1</v>
      </c>
      <c r="I78" s="116">
        <v>1</v>
      </c>
      <c r="J78" s="151">
        <v>1</v>
      </c>
    </row>
    <row r="79" spans="1:10" ht="48" thickBot="1">
      <c r="A79" s="2"/>
      <c r="B79" s="85" t="s">
        <v>162</v>
      </c>
      <c r="C79" s="59">
        <v>914</v>
      </c>
      <c r="D79" s="60" t="s">
        <v>36</v>
      </c>
      <c r="E79" s="60" t="s">
        <v>42</v>
      </c>
      <c r="F79" s="60" t="s">
        <v>59</v>
      </c>
      <c r="G79" s="61"/>
      <c r="H79" s="116">
        <f>H80</f>
        <v>283.39999999999998</v>
      </c>
      <c r="I79" s="116">
        <f t="shared" ref="I79:J79" si="37">I80</f>
        <v>108.6</v>
      </c>
      <c r="J79" s="151">
        <f t="shared" si="37"/>
        <v>94.4</v>
      </c>
    </row>
    <row r="80" spans="1:10" ht="32.25" thickBot="1">
      <c r="A80" s="2"/>
      <c r="B80" s="63" t="s">
        <v>163</v>
      </c>
      <c r="C80" s="59">
        <v>914</v>
      </c>
      <c r="D80" s="60" t="s">
        <v>36</v>
      </c>
      <c r="E80" s="60" t="s">
        <v>42</v>
      </c>
      <c r="F80" s="60" t="s">
        <v>419</v>
      </c>
      <c r="G80" s="61"/>
      <c r="H80" s="116">
        <f>H81</f>
        <v>283.39999999999998</v>
      </c>
      <c r="I80" s="116">
        <f t="shared" ref="I80:J80" si="38">I81</f>
        <v>108.6</v>
      </c>
      <c r="J80" s="151">
        <f t="shared" si="38"/>
        <v>94.4</v>
      </c>
    </row>
    <row r="81" spans="1:10" ht="32.25" thickBot="1">
      <c r="A81" s="2"/>
      <c r="B81" s="85" t="s">
        <v>164</v>
      </c>
      <c r="C81" s="17">
        <v>914</v>
      </c>
      <c r="D81" s="14" t="s">
        <v>36</v>
      </c>
      <c r="E81" s="14" t="s">
        <v>42</v>
      </c>
      <c r="F81" s="14" t="s">
        <v>420</v>
      </c>
      <c r="G81" s="22">
        <v>200</v>
      </c>
      <c r="H81" s="116">
        <v>283.39999999999998</v>
      </c>
      <c r="I81" s="116">
        <v>108.6</v>
      </c>
      <c r="J81" s="151">
        <v>94.4</v>
      </c>
    </row>
    <row r="82" spans="1:10" ht="26.25" customHeight="1" thickBot="1">
      <c r="A82" s="2"/>
      <c r="B82" s="101" t="s">
        <v>410</v>
      </c>
      <c r="C82" s="17">
        <v>914</v>
      </c>
      <c r="D82" s="60" t="s">
        <v>36</v>
      </c>
      <c r="E82" s="60" t="s">
        <v>39</v>
      </c>
      <c r="F82" s="60"/>
      <c r="G82" s="66"/>
      <c r="H82" s="116">
        <f>H83</f>
        <v>7235.6</v>
      </c>
      <c r="I82" s="116">
        <f t="shared" ref="I82:J85" si="39">I83</f>
        <v>7473</v>
      </c>
      <c r="J82" s="151">
        <f t="shared" si="39"/>
        <v>7719.9</v>
      </c>
    </row>
    <row r="83" spans="1:10" ht="32.25" thickBot="1">
      <c r="A83" s="2"/>
      <c r="B83" s="64" t="s">
        <v>411</v>
      </c>
      <c r="C83" s="17">
        <v>914</v>
      </c>
      <c r="D83" s="60" t="s">
        <v>36</v>
      </c>
      <c r="E83" s="60" t="s">
        <v>39</v>
      </c>
      <c r="F83" s="60" t="s">
        <v>40</v>
      </c>
      <c r="G83" s="66"/>
      <c r="H83" s="116">
        <f>H84</f>
        <v>7235.6</v>
      </c>
      <c r="I83" s="116">
        <f t="shared" si="39"/>
        <v>7473</v>
      </c>
      <c r="J83" s="151">
        <f t="shared" si="39"/>
        <v>7719.9</v>
      </c>
    </row>
    <row r="84" spans="1:10" ht="32.25" thickBot="1">
      <c r="A84" s="2"/>
      <c r="B84" s="44" t="s">
        <v>125</v>
      </c>
      <c r="C84" s="17">
        <v>914</v>
      </c>
      <c r="D84" s="60" t="s">
        <v>36</v>
      </c>
      <c r="E84" s="60" t="s">
        <v>39</v>
      </c>
      <c r="F84" s="60" t="s">
        <v>62</v>
      </c>
      <c r="G84" s="66"/>
      <c r="H84" s="116">
        <f>H85</f>
        <v>7235.6</v>
      </c>
      <c r="I84" s="116">
        <f t="shared" si="39"/>
        <v>7473</v>
      </c>
      <c r="J84" s="151">
        <f t="shared" si="39"/>
        <v>7719.9</v>
      </c>
    </row>
    <row r="85" spans="1:10" ht="32.25" thickBot="1">
      <c r="A85" s="2"/>
      <c r="B85" s="64" t="s">
        <v>412</v>
      </c>
      <c r="C85" s="17">
        <v>914</v>
      </c>
      <c r="D85" s="60" t="s">
        <v>36</v>
      </c>
      <c r="E85" s="60" t="s">
        <v>39</v>
      </c>
      <c r="F85" s="60" t="s">
        <v>413</v>
      </c>
      <c r="G85" s="66"/>
      <c r="H85" s="116">
        <f>H86</f>
        <v>7235.6</v>
      </c>
      <c r="I85" s="116">
        <f t="shared" si="39"/>
        <v>7473</v>
      </c>
      <c r="J85" s="151">
        <f t="shared" si="39"/>
        <v>7719.9</v>
      </c>
    </row>
    <row r="86" spans="1:10" ht="95.25" thickBot="1">
      <c r="A86" s="2"/>
      <c r="B86" s="99" t="s">
        <v>414</v>
      </c>
      <c r="C86" s="17">
        <v>914</v>
      </c>
      <c r="D86" s="60" t="s">
        <v>36</v>
      </c>
      <c r="E86" s="60" t="s">
        <v>39</v>
      </c>
      <c r="F86" s="60" t="s">
        <v>415</v>
      </c>
      <c r="G86" s="66">
        <v>800</v>
      </c>
      <c r="H86" s="116">
        <v>7235.6</v>
      </c>
      <c r="I86" s="116">
        <v>7473</v>
      </c>
      <c r="J86" s="151">
        <v>7719.9</v>
      </c>
    </row>
    <row r="87" spans="1:10" ht="21.75" customHeight="1" thickBot="1">
      <c r="A87" s="2"/>
      <c r="B87" s="35" t="s">
        <v>124</v>
      </c>
      <c r="C87" s="17">
        <v>914</v>
      </c>
      <c r="D87" s="14" t="s">
        <v>36</v>
      </c>
      <c r="E87" s="14" t="s">
        <v>37</v>
      </c>
      <c r="F87" s="14"/>
      <c r="G87" s="22"/>
      <c r="H87" s="117">
        <f>H88</f>
        <v>1806</v>
      </c>
      <c r="I87" s="117">
        <f t="shared" ref="I87:J87" si="40">I88</f>
        <v>1863</v>
      </c>
      <c r="J87" s="152">
        <f t="shared" si="40"/>
        <v>2048</v>
      </c>
    </row>
    <row r="88" spans="1:10" ht="48" thickBot="1">
      <c r="A88" s="2"/>
      <c r="B88" s="29" t="s">
        <v>209</v>
      </c>
      <c r="C88" s="17">
        <v>914</v>
      </c>
      <c r="D88" s="14" t="s">
        <v>36</v>
      </c>
      <c r="E88" s="14" t="s">
        <v>37</v>
      </c>
      <c r="F88" s="14" t="s">
        <v>38</v>
      </c>
      <c r="G88" s="22"/>
      <c r="H88" s="117">
        <f>H89</f>
        <v>1806</v>
      </c>
      <c r="I88" s="117">
        <f t="shared" ref="I88:J88" si="41">I89</f>
        <v>1863</v>
      </c>
      <c r="J88" s="152">
        <f t="shared" si="41"/>
        <v>2048</v>
      </c>
    </row>
    <row r="89" spans="1:10" ht="32.25" thickBot="1">
      <c r="A89" s="2"/>
      <c r="B89" s="36" t="s">
        <v>165</v>
      </c>
      <c r="C89" s="17">
        <v>914</v>
      </c>
      <c r="D89" s="14" t="s">
        <v>36</v>
      </c>
      <c r="E89" s="14" t="s">
        <v>37</v>
      </c>
      <c r="F89" s="60" t="s">
        <v>169</v>
      </c>
      <c r="G89" s="22"/>
      <c r="H89" s="117">
        <f>H92+H90</f>
        <v>1806</v>
      </c>
      <c r="I89" s="117">
        <f t="shared" ref="I89:J89" si="42">I92+I90</f>
        <v>1863</v>
      </c>
      <c r="J89" s="152">
        <f t="shared" si="42"/>
        <v>2048</v>
      </c>
    </row>
    <row r="90" spans="1:10" ht="32.25" hidden="1" thickBot="1">
      <c r="A90" s="2"/>
      <c r="B90" s="36" t="s">
        <v>166</v>
      </c>
      <c r="C90" s="17">
        <v>914</v>
      </c>
      <c r="D90" s="14" t="s">
        <v>36</v>
      </c>
      <c r="E90" s="14" t="s">
        <v>37</v>
      </c>
      <c r="F90" s="60" t="s">
        <v>171</v>
      </c>
      <c r="G90" s="22"/>
      <c r="H90" s="117">
        <f>H91</f>
        <v>0</v>
      </c>
      <c r="I90" s="120"/>
      <c r="J90" s="120"/>
    </row>
    <row r="91" spans="1:10" ht="48" hidden="1" thickBot="1">
      <c r="A91" s="2"/>
      <c r="B91" s="36" t="s">
        <v>167</v>
      </c>
      <c r="C91" s="17">
        <v>914</v>
      </c>
      <c r="D91" s="14" t="s">
        <v>36</v>
      </c>
      <c r="E91" s="14" t="s">
        <v>37</v>
      </c>
      <c r="F91" s="60" t="s">
        <v>172</v>
      </c>
      <c r="G91" s="22">
        <v>500</v>
      </c>
      <c r="H91" s="117">
        <v>0</v>
      </c>
      <c r="I91" s="120"/>
      <c r="J91" s="120"/>
    </row>
    <row r="92" spans="1:10" ht="48" thickBot="1">
      <c r="A92" s="2"/>
      <c r="B92" s="36" t="s">
        <v>168</v>
      </c>
      <c r="C92" s="17">
        <v>914</v>
      </c>
      <c r="D92" s="14" t="s">
        <v>36</v>
      </c>
      <c r="E92" s="14" t="s">
        <v>37</v>
      </c>
      <c r="F92" s="60" t="s">
        <v>170</v>
      </c>
      <c r="G92" s="22"/>
      <c r="H92" s="117">
        <f>H93</f>
        <v>1806</v>
      </c>
      <c r="I92" s="117">
        <f t="shared" ref="I92:J92" si="43">I93</f>
        <v>1863</v>
      </c>
      <c r="J92" s="152">
        <f t="shared" si="43"/>
        <v>2048</v>
      </c>
    </row>
    <row r="93" spans="1:10" ht="48" thickBot="1">
      <c r="A93" s="2"/>
      <c r="B93" s="36" t="s">
        <v>182</v>
      </c>
      <c r="C93" s="17">
        <v>914</v>
      </c>
      <c r="D93" s="14" t="s">
        <v>36</v>
      </c>
      <c r="E93" s="14" t="s">
        <v>37</v>
      </c>
      <c r="F93" s="60" t="s">
        <v>359</v>
      </c>
      <c r="G93" s="22">
        <v>200</v>
      </c>
      <c r="H93" s="116">
        <v>1806</v>
      </c>
      <c r="I93" s="116">
        <v>1863</v>
      </c>
      <c r="J93" s="151">
        <v>2048</v>
      </c>
    </row>
    <row r="94" spans="1:10" ht="28.5" customHeight="1" thickBot="1">
      <c r="A94" s="2"/>
      <c r="B94" s="35" t="s">
        <v>363</v>
      </c>
      <c r="C94" s="17">
        <v>914</v>
      </c>
      <c r="D94" s="14" t="s">
        <v>36</v>
      </c>
      <c r="E94" s="14">
        <v>12</v>
      </c>
      <c r="F94" s="14"/>
      <c r="G94" s="22"/>
      <c r="H94" s="116">
        <f>H95+H99</f>
        <v>22341</v>
      </c>
      <c r="I94" s="116">
        <f t="shared" ref="I94:J94" si="44">I95+I99</f>
        <v>22471</v>
      </c>
      <c r="J94" s="151">
        <f t="shared" si="44"/>
        <v>22625</v>
      </c>
    </row>
    <row r="95" spans="1:10" ht="32.25" thickBot="1">
      <c r="A95" s="2"/>
      <c r="B95" s="36" t="s">
        <v>374</v>
      </c>
      <c r="C95" s="17">
        <v>914</v>
      </c>
      <c r="D95" s="14" t="s">
        <v>36</v>
      </c>
      <c r="E95" s="14" t="s">
        <v>46</v>
      </c>
      <c r="F95" s="14" t="s">
        <v>40</v>
      </c>
      <c r="G95" s="22"/>
      <c r="H95" s="117">
        <f>H96</f>
        <v>1710</v>
      </c>
      <c r="I95" s="117">
        <f t="shared" ref="I95:J95" si="45">I96</f>
        <v>1840</v>
      </c>
      <c r="J95" s="152">
        <f t="shared" si="45"/>
        <v>1994</v>
      </c>
    </row>
    <row r="96" spans="1:10" ht="32.25" thickBot="1">
      <c r="A96" s="2"/>
      <c r="B96" s="8" t="s">
        <v>125</v>
      </c>
      <c r="C96" s="17">
        <v>914</v>
      </c>
      <c r="D96" s="14" t="s">
        <v>36</v>
      </c>
      <c r="E96" s="14" t="s">
        <v>46</v>
      </c>
      <c r="F96" s="14" t="s">
        <v>62</v>
      </c>
      <c r="G96" s="22"/>
      <c r="H96" s="116">
        <f>H98</f>
        <v>1710</v>
      </c>
      <c r="I96" s="116">
        <f t="shared" ref="I96:J96" si="46">I98</f>
        <v>1840</v>
      </c>
      <c r="J96" s="151">
        <f t="shared" si="46"/>
        <v>1994</v>
      </c>
    </row>
    <row r="97" spans="1:13" ht="32.25" thickBot="1">
      <c r="A97" s="2"/>
      <c r="B97" s="64" t="s">
        <v>313</v>
      </c>
      <c r="C97" s="17">
        <v>914</v>
      </c>
      <c r="D97" s="14" t="s">
        <v>36</v>
      </c>
      <c r="E97" s="14" t="s">
        <v>46</v>
      </c>
      <c r="F97" s="14" t="s">
        <v>315</v>
      </c>
      <c r="G97" s="22"/>
      <c r="H97" s="116">
        <f>H98</f>
        <v>1710</v>
      </c>
      <c r="I97" s="116">
        <f t="shared" ref="I97:J97" si="47">I98</f>
        <v>1840</v>
      </c>
      <c r="J97" s="151">
        <f t="shared" si="47"/>
        <v>1994</v>
      </c>
    </row>
    <row r="98" spans="1:13" ht="48" thickBot="1">
      <c r="A98" s="2"/>
      <c r="B98" s="7" t="s">
        <v>314</v>
      </c>
      <c r="C98" s="17">
        <v>914</v>
      </c>
      <c r="D98" s="14" t="s">
        <v>36</v>
      </c>
      <c r="E98" s="14" t="s">
        <v>46</v>
      </c>
      <c r="F98" s="14" t="s">
        <v>349</v>
      </c>
      <c r="G98" s="22">
        <v>800</v>
      </c>
      <c r="H98" s="116">
        <v>1710</v>
      </c>
      <c r="I98" s="116">
        <v>1840</v>
      </c>
      <c r="J98" s="151">
        <v>1994</v>
      </c>
    </row>
    <row r="99" spans="1:13" ht="32.25" thickBot="1">
      <c r="A99" s="2"/>
      <c r="B99" s="36" t="s">
        <v>111</v>
      </c>
      <c r="C99" s="17">
        <v>914</v>
      </c>
      <c r="D99" s="14" t="s">
        <v>36</v>
      </c>
      <c r="E99" s="14" t="s">
        <v>46</v>
      </c>
      <c r="F99" s="14" t="s">
        <v>50</v>
      </c>
      <c r="G99" s="22"/>
      <c r="H99" s="116">
        <f>H100</f>
        <v>20631</v>
      </c>
      <c r="I99" s="116">
        <f t="shared" ref="I99:J99" si="48">I100</f>
        <v>20631</v>
      </c>
      <c r="J99" s="151">
        <f t="shared" si="48"/>
        <v>20631</v>
      </c>
    </row>
    <row r="100" spans="1:13" ht="32.25" thickBot="1">
      <c r="A100" s="2"/>
      <c r="B100" s="8" t="s">
        <v>126</v>
      </c>
      <c r="C100" s="17">
        <v>914</v>
      </c>
      <c r="D100" s="14" t="s">
        <v>36</v>
      </c>
      <c r="E100" s="14" t="s">
        <v>46</v>
      </c>
      <c r="F100" s="14" t="s">
        <v>432</v>
      </c>
      <c r="G100" s="22"/>
      <c r="H100" s="116">
        <f>H101</f>
        <v>20631</v>
      </c>
      <c r="I100" s="116">
        <f t="shared" ref="I100:J100" si="49">I101</f>
        <v>20631</v>
      </c>
      <c r="J100" s="151">
        <f t="shared" si="49"/>
        <v>20631</v>
      </c>
    </row>
    <row r="101" spans="1:13" ht="48" thickBot="1">
      <c r="A101" s="2"/>
      <c r="B101" s="64" t="s">
        <v>316</v>
      </c>
      <c r="C101" s="17">
        <v>914</v>
      </c>
      <c r="D101" s="14" t="s">
        <v>36</v>
      </c>
      <c r="E101" s="14" t="s">
        <v>46</v>
      </c>
      <c r="F101" s="14" t="s">
        <v>433</v>
      </c>
      <c r="G101" s="22"/>
      <c r="H101" s="116">
        <f>H102+H103+H104</f>
        <v>20631</v>
      </c>
      <c r="I101" s="116">
        <f t="shared" ref="I101:J101" si="50">I102+I103+I104</f>
        <v>20631</v>
      </c>
      <c r="J101" s="151">
        <f t="shared" si="50"/>
        <v>20631</v>
      </c>
    </row>
    <row r="102" spans="1:13" ht="86.25" customHeight="1" thickBot="1">
      <c r="A102" s="2"/>
      <c r="B102" s="21" t="s">
        <v>317</v>
      </c>
      <c r="C102" s="17">
        <v>914</v>
      </c>
      <c r="D102" s="14" t="s">
        <v>36</v>
      </c>
      <c r="E102" s="14" t="s">
        <v>46</v>
      </c>
      <c r="F102" s="14" t="s">
        <v>434</v>
      </c>
      <c r="G102" s="22">
        <v>100</v>
      </c>
      <c r="H102" s="116">
        <v>14731</v>
      </c>
      <c r="I102" s="116">
        <v>14731</v>
      </c>
      <c r="J102" s="151">
        <v>14731</v>
      </c>
      <c r="L102" s="143"/>
      <c r="M102" s="143"/>
    </row>
    <row r="103" spans="1:13" ht="48" thickBot="1">
      <c r="A103" s="2"/>
      <c r="B103" s="7" t="s">
        <v>318</v>
      </c>
      <c r="C103" s="17">
        <v>914</v>
      </c>
      <c r="D103" s="14" t="s">
        <v>36</v>
      </c>
      <c r="E103" s="14" t="s">
        <v>46</v>
      </c>
      <c r="F103" s="14" t="s">
        <v>434</v>
      </c>
      <c r="G103" s="22">
        <v>200</v>
      </c>
      <c r="H103" s="116">
        <v>5870</v>
      </c>
      <c r="I103" s="116">
        <v>5870</v>
      </c>
      <c r="J103" s="151">
        <v>5870</v>
      </c>
    </row>
    <row r="104" spans="1:13" ht="48" thickBot="1">
      <c r="A104" s="2"/>
      <c r="B104" s="7" t="s">
        <v>319</v>
      </c>
      <c r="C104" s="17">
        <v>914</v>
      </c>
      <c r="D104" s="14" t="s">
        <v>36</v>
      </c>
      <c r="E104" s="14" t="s">
        <v>46</v>
      </c>
      <c r="F104" s="14" t="s">
        <v>434</v>
      </c>
      <c r="G104" s="22">
        <v>800</v>
      </c>
      <c r="H104" s="116">
        <v>30</v>
      </c>
      <c r="I104" s="116">
        <v>30</v>
      </c>
      <c r="J104" s="151">
        <v>30</v>
      </c>
    </row>
    <row r="105" spans="1:13" ht="21" customHeight="1" thickBot="1">
      <c r="A105" s="2"/>
      <c r="B105" s="85" t="s">
        <v>224</v>
      </c>
      <c r="C105" s="17">
        <v>914</v>
      </c>
      <c r="D105" s="14" t="s">
        <v>42</v>
      </c>
      <c r="E105" s="14"/>
      <c r="F105" s="14"/>
      <c r="G105" s="22"/>
      <c r="H105" s="116">
        <f>H106</f>
        <v>25036.9</v>
      </c>
      <c r="I105" s="116">
        <f t="shared" ref="I105:J105" si="51">I106</f>
        <v>9091.9</v>
      </c>
      <c r="J105" s="151">
        <f t="shared" si="51"/>
        <v>3898.2</v>
      </c>
    </row>
    <row r="106" spans="1:13" ht="22.5" customHeight="1" thickBot="1">
      <c r="A106" s="2"/>
      <c r="B106" s="101" t="s">
        <v>225</v>
      </c>
      <c r="C106" s="17">
        <v>914</v>
      </c>
      <c r="D106" s="14" t="s">
        <v>42</v>
      </c>
      <c r="E106" s="14" t="s">
        <v>38</v>
      </c>
      <c r="F106" s="14"/>
      <c r="G106" s="22"/>
      <c r="H106" s="116">
        <f>H107</f>
        <v>25036.9</v>
      </c>
      <c r="I106" s="116">
        <f t="shared" ref="I106:J106" si="52">I107</f>
        <v>9091.9</v>
      </c>
      <c r="J106" s="151">
        <f t="shared" si="52"/>
        <v>3898.2</v>
      </c>
    </row>
    <row r="107" spans="1:13" ht="48" thickBot="1">
      <c r="A107" s="2"/>
      <c r="B107" s="29" t="s">
        <v>376</v>
      </c>
      <c r="C107" s="17">
        <v>914</v>
      </c>
      <c r="D107" s="14" t="s">
        <v>42</v>
      </c>
      <c r="E107" s="14" t="s">
        <v>38</v>
      </c>
      <c r="F107" s="62" t="s">
        <v>38</v>
      </c>
      <c r="G107" s="66"/>
      <c r="H107" s="116">
        <f>H108</f>
        <v>25036.9</v>
      </c>
      <c r="I107" s="116">
        <f t="shared" ref="I107:J107" si="53">I108</f>
        <v>9091.9</v>
      </c>
      <c r="J107" s="151">
        <f t="shared" si="53"/>
        <v>3898.2</v>
      </c>
    </row>
    <row r="108" spans="1:13" ht="48" thickBot="1">
      <c r="A108" s="2"/>
      <c r="B108" s="72" t="s">
        <v>403</v>
      </c>
      <c r="C108" s="17">
        <v>914</v>
      </c>
      <c r="D108" s="14" t="s">
        <v>42</v>
      </c>
      <c r="E108" s="14" t="s">
        <v>38</v>
      </c>
      <c r="F108" s="62" t="s">
        <v>272</v>
      </c>
      <c r="G108" s="66"/>
      <c r="H108" s="116">
        <f>H111+H109</f>
        <v>25036.9</v>
      </c>
      <c r="I108" s="116">
        <f t="shared" ref="I108:J108" si="54">I111+I109</f>
        <v>9091.9</v>
      </c>
      <c r="J108" s="151">
        <f t="shared" si="54"/>
        <v>3898.2</v>
      </c>
    </row>
    <row r="109" spans="1:13" ht="16.5" thickBot="1">
      <c r="A109" s="2"/>
      <c r="B109" s="85" t="s">
        <v>440</v>
      </c>
      <c r="C109" s="17">
        <v>914</v>
      </c>
      <c r="D109" s="14" t="s">
        <v>42</v>
      </c>
      <c r="E109" s="14" t="s">
        <v>38</v>
      </c>
      <c r="F109" s="62" t="s">
        <v>442</v>
      </c>
      <c r="G109" s="66"/>
      <c r="H109" s="116">
        <f>H110</f>
        <v>0</v>
      </c>
      <c r="I109" s="116">
        <f t="shared" ref="I109:J109" si="55">I110</f>
        <v>5193.7</v>
      </c>
      <c r="J109" s="151">
        <f t="shared" si="55"/>
        <v>0</v>
      </c>
    </row>
    <row r="110" spans="1:13" ht="32.25" thickBot="1">
      <c r="A110" s="2"/>
      <c r="B110" s="21" t="s">
        <v>441</v>
      </c>
      <c r="C110" s="17">
        <v>914</v>
      </c>
      <c r="D110" s="14" t="s">
        <v>42</v>
      </c>
      <c r="E110" s="14" t="s">
        <v>38</v>
      </c>
      <c r="F110" s="60" t="s">
        <v>443</v>
      </c>
      <c r="G110" s="66">
        <v>200</v>
      </c>
      <c r="H110" s="116">
        <v>0</v>
      </c>
      <c r="I110" s="116">
        <v>5193.7</v>
      </c>
      <c r="J110" s="151">
        <v>0</v>
      </c>
    </row>
    <row r="111" spans="1:13" ht="32.25" thickBot="1">
      <c r="A111" s="2"/>
      <c r="B111" s="64" t="s">
        <v>404</v>
      </c>
      <c r="C111" s="17">
        <v>914</v>
      </c>
      <c r="D111" s="14" t="s">
        <v>42</v>
      </c>
      <c r="E111" s="14" t="s">
        <v>38</v>
      </c>
      <c r="F111" s="60" t="s">
        <v>435</v>
      </c>
      <c r="G111" s="66"/>
      <c r="H111" s="116">
        <f>H112+H113</f>
        <v>25036.9</v>
      </c>
      <c r="I111" s="116">
        <f t="shared" ref="I111:J111" si="56">I112</f>
        <v>3898.2</v>
      </c>
      <c r="J111" s="151">
        <f t="shared" si="56"/>
        <v>3898.2</v>
      </c>
    </row>
    <row r="112" spans="1:13" ht="67.5" customHeight="1" thickBot="1">
      <c r="A112" s="2"/>
      <c r="B112" s="64" t="s">
        <v>405</v>
      </c>
      <c r="C112" s="17">
        <v>914</v>
      </c>
      <c r="D112" s="14" t="s">
        <v>42</v>
      </c>
      <c r="E112" s="14" t="s">
        <v>38</v>
      </c>
      <c r="F112" s="60" t="s">
        <v>436</v>
      </c>
      <c r="G112" s="66">
        <v>200</v>
      </c>
      <c r="H112" s="116">
        <v>2462.5</v>
      </c>
      <c r="I112" s="116">
        <v>3898.2</v>
      </c>
      <c r="J112" s="151">
        <v>3898.2</v>
      </c>
    </row>
    <row r="113" spans="1:10" ht="67.5" customHeight="1" thickBot="1">
      <c r="A113" s="2"/>
      <c r="B113" s="64" t="s">
        <v>438</v>
      </c>
      <c r="C113" s="17">
        <v>914</v>
      </c>
      <c r="D113" s="14" t="s">
        <v>42</v>
      </c>
      <c r="E113" s="14" t="s">
        <v>38</v>
      </c>
      <c r="F113" s="60" t="s">
        <v>439</v>
      </c>
      <c r="G113" s="66">
        <v>200</v>
      </c>
      <c r="H113" s="116">
        <v>22574.400000000001</v>
      </c>
      <c r="I113" s="116">
        <v>0</v>
      </c>
      <c r="J113" s="151">
        <v>0</v>
      </c>
    </row>
    <row r="114" spans="1:10" ht="16.5" thickBot="1">
      <c r="A114" s="2"/>
      <c r="B114" s="7" t="s">
        <v>31</v>
      </c>
      <c r="C114" s="17">
        <v>914</v>
      </c>
      <c r="D114" s="18" t="s">
        <v>39</v>
      </c>
      <c r="E114" s="18"/>
      <c r="F114" s="18"/>
      <c r="G114" s="54"/>
      <c r="H114" s="117">
        <f>H115</f>
        <v>39222.243349999997</v>
      </c>
      <c r="I114" s="117">
        <f t="shared" ref="I114:J114" si="57">I115</f>
        <v>40334.243399999999</v>
      </c>
      <c r="J114" s="152">
        <f t="shared" si="57"/>
        <v>40406.670789999996</v>
      </c>
    </row>
    <row r="115" spans="1:10" ht="16.5" thickBot="1">
      <c r="A115" s="2"/>
      <c r="B115" s="33" t="s">
        <v>32</v>
      </c>
      <c r="C115" s="17">
        <v>914</v>
      </c>
      <c r="D115" s="18" t="s">
        <v>39</v>
      </c>
      <c r="E115" s="18" t="s">
        <v>34</v>
      </c>
      <c r="F115" s="18"/>
      <c r="G115" s="54"/>
      <c r="H115" s="117">
        <f>H116</f>
        <v>39222.243349999997</v>
      </c>
      <c r="I115" s="117">
        <f t="shared" ref="I115:J115" si="58">I116</f>
        <v>40334.243399999999</v>
      </c>
      <c r="J115" s="152">
        <f t="shared" si="58"/>
        <v>40406.670789999996</v>
      </c>
    </row>
    <row r="116" spans="1:10" ht="32.25" thickBot="1">
      <c r="A116" s="2"/>
      <c r="B116" s="32" t="s">
        <v>127</v>
      </c>
      <c r="C116" s="17">
        <v>914</v>
      </c>
      <c r="D116" s="18" t="s">
        <v>39</v>
      </c>
      <c r="E116" s="18" t="s">
        <v>34</v>
      </c>
      <c r="F116" s="18" t="s">
        <v>36</v>
      </c>
      <c r="G116" s="54"/>
      <c r="H116" s="117">
        <f>H117</f>
        <v>39222.243349999997</v>
      </c>
      <c r="I116" s="117">
        <f t="shared" ref="I116:J116" si="59">I117</f>
        <v>40334.243399999999</v>
      </c>
      <c r="J116" s="152">
        <f t="shared" si="59"/>
        <v>40406.670789999996</v>
      </c>
    </row>
    <row r="117" spans="1:10" ht="32.25" thickBot="1">
      <c r="A117" s="2"/>
      <c r="B117" s="8" t="s">
        <v>128</v>
      </c>
      <c r="C117" s="17">
        <v>914</v>
      </c>
      <c r="D117" s="18" t="s">
        <v>39</v>
      </c>
      <c r="E117" s="18" t="s">
        <v>34</v>
      </c>
      <c r="F117" s="18" t="s">
        <v>92</v>
      </c>
      <c r="G117" s="54"/>
      <c r="H117" s="117">
        <f>H118+H127+H125</f>
        <v>39222.243349999997</v>
      </c>
      <c r="I117" s="117">
        <f t="shared" ref="I117:J117" si="60">I118+I127+I125</f>
        <v>40334.243399999999</v>
      </c>
      <c r="J117" s="152">
        <f t="shared" si="60"/>
        <v>40406.670789999996</v>
      </c>
    </row>
    <row r="118" spans="1:10" ht="48" thickBot="1">
      <c r="A118" s="2"/>
      <c r="B118" s="8" t="s">
        <v>294</v>
      </c>
      <c r="C118" s="17">
        <v>914</v>
      </c>
      <c r="D118" s="18" t="s">
        <v>39</v>
      </c>
      <c r="E118" s="18" t="s">
        <v>34</v>
      </c>
      <c r="F118" s="18" t="s">
        <v>105</v>
      </c>
      <c r="G118" s="54"/>
      <c r="H118" s="117">
        <f>H119+H120+H121+H122+H123+H124</f>
        <v>28003</v>
      </c>
      <c r="I118" s="117">
        <f t="shared" ref="I118:J118" si="61">I119+I120+I121+I122+I123+I124</f>
        <v>29114.9</v>
      </c>
      <c r="J118" s="152">
        <f t="shared" si="61"/>
        <v>29185.279999999999</v>
      </c>
    </row>
    <row r="119" spans="1:10" ht="93" customHeight="1" thickBot="1">
      <c r="A119" s="2"/>
      <c r="B119" s="21" t="s">
        <v>70</v>
      </c>
      <c r="C119" s="17">
        <v>914</v>
      </c>
      <c r="D119" s="14" t="s">
        <v>39</v>
      </c>
      <c r="E119" s="14" t="s">
        <v>34</v>
      </c>
      <c r="F119" s="14" t="s">
        <v>93</v>
      </c>
      <c r="G119" s="54">
        <v>100</v>
      </c>
      <c r="H119" s="117">
        <v>20430</v>
      </c>
      <c r="I119" s="117">
        <v>20430</v>
      </c>
      <c r="J119" s="152">
        <v>20430</v>
      </c>
    </row>
    <row r="120" spans="1:10" ht="48" thickBot="1">
      <c r="A120" s="2"/>
      <c r="B120" s="21" t="s">
        <v>71</v>
      </c>
      <c r="C120" s="17">
        <v>914</v>
      </c>
      <c r="D120" s="14" t="s">
        <v>39</v>
      </c>
      <c r="E120" s="14" t="s">
        <v>34</v>
      </c>
      <c r="F120" s="14" t="s">
        <v>93</v>
      </c>
      <c r="G120" s="54">
        <v>200</v>
      </c>
      <c r="H120" s="117">
        <v>7520</v>
      </c>
      <c r="I120" s="117">
        <v>7520</v>
      </c>
      <c r="J120" s="152">
        <v>7520</v>
      </c>
    </row>
    <row r="121" spans="1:10" ht="32.25" thickBot="1">
      <c r="A121" s="2"/>
      <c r="B121" s="21" t="s">
        <v>72</v>
      </c>
      <c r="C121" s="17">
        <v>914</v>
      </c>
      <c r="D121" s="14" t="s">
        <v>39</v>
      </c>
      <c r="E121" s="14" t="s">
        <v>34</v>
      </c>
      <c r="F121" s="14" t="s">
        <v>93</v>
      </c>
      <c r="G121" s="22">
        <v>800</v>
      </c>
      <c r="H121" s="117">
        <v>53</v>
      </c>
      <c r="I121" s="117">
        <v>53</v>
      </c>
      <c r="J121" s="152">
        <v>53</v>
      </c>
    </row>
    <row r="122" spans="1:10" ht="48" hidden="1" thickBot="1">
      <c r="A122" s="2"/>
      <c r="B122" s="21" t="s">
        <v>71</v>
      </c>
      <c r="C122" s="17">
        <v>914</v>
      </c>
      <c r="D122" s="14" t="s">
        <v>39</v>
      </c>
      <c r="E122" s="14" t="s">
        <v>34</v>
      </c>
      <c r="F122" s="14" t="s">
        <v>250</v>
      </c>
      <c r="G122" s="21">
        <v>200</v>
      </c>
      <c r="H122" s="117"/>
      <c r="I122" s="120"/>
      <c r="J122" s="120"/>
    </row>
    <row r="123" spans="1:10" ht="48" hidden="1" thickBot="1">
      <c r="A123" s="2"/>
      <c r="B123" s="21" t="s">
        <v>71</v>
      </c>
      <c r="C123" s="21">
        <v>914</v>
      </c>
      <c r="D123" s="14" t="s">
        <v>39</v>
      </c>
      <c r="E123" s="14" t="s">
        <v>34</v>
      </c>
      <c r="F123" s="60" t="s">
        <v>384</v>
      </c>
      <c r="G123" s="54">
        <v>200</v>
      </c>
      <c r="H123" s="117"/>
      <c r="I123" s="120"/>
      <c r="J123" s="120"/>
    </row>
    <row r="124" spans="1:10" ht="48" thickBot="1">
      <c r="A124" s="2"/>
      <c r="B124" s="86" t="s">
        <v>281</v>
      </c>
      <c r="C124" s="78">
        <v>914</v>
      </c>
      <c r="D124" s="14" t="s">
        <v>39</v>
      </c>
      <c r="E124" s="14" t="s">
        <v>34</v>
      </c>
      <c r="F124" s="14" t="s">
        <v>296</v>
      </c>
      <c r="G124" s="22">
        <v>200</v>
      </c>
      <c r="H124" s="117">
        <v>0</v>
      </c>
      <c r="I124" s="157">
        <v>1111.9000000000001</v>
      </c>
      <c r="J124" s="157">
        <v>1182.28</v>
      </c>
    </row>
    <row r="125" spans="1:10" ht="32.25" thickBot="1">
      <c r="A125" s="2"/>
      <c r="B125" s="23" t="s">
        <v>389</v>
      </c>
      <c r="C125" s="80">
        <v>914</v>
      </c>
      <c r="D125" s="14" t="s">
        <v>39</v>
      </c>
      <c r="E125" s="14" t="s">
        <v>34</v>
      </c>
      <c r="F125" s="62" t="s">
        <v>104</v>
      </c>
      <c r="G125" s="22"/>
      <c r="H125" s="117">
        <f>H126</f>
        <v>68.243350000000007</v>
      </c>
      <c r="I125" s="117">
        <f t="shared" ref="I125:J125" si="62">I126</f>
        <v>68.343400000000003</v>
      </c>
      <c r="J125" s="152">
        <f t="shared" si="62"/>
        <v>70.390789999999996</v>
      </c>
    </row>
    <row r="126" spans="1:10" ht="48" thickBot="1">
      <c r="A126" s="2"/>
      <c r="B126" s="85" t="s">
        <v>407</v>
      </c>
      <c r="C126" s="17">
        <v>914</v>
      </c>
      <c r="D126" s="58" t="s">
        <v>39</v>
      </c>
      <c r="E126" s="58" t="s">
        <v>34</v>
      </c>
      <c r="F126" s="62" t="s">
        <v>406</v>
      </c>
      <c r="G126" s="65">
        <v>200</v>
      </c>
      <c r="H126" s="117">
        <v>68.243350000000007</v>
      </c>
      <c r="I126" s="117">
        <v>68.343400000000003</v>
      </c>
      <c r="J126" s="152">
        <v>70.390789999999996</v>
      </c>
    </row>
    <row r="127" spans="1:10" ht="32.25" thickBot="1">
      <c r="A127" s="2"/>
      <c r="B127" s="21" t="s">
        <v>129</v>
      </c>
      <c r="C127" s="17">
        <v>914</v>
      </c>
      <c r="D127" s="14" t="s">
        <v>39</v>
      </c>
      <c r="E127" s="14" t="s">
        <v>34</v>
      </c>
      <c r="F127" s="14" t="s">
        <v>104</v>
      </c>
      <c r="G127" s="22"/>
      <c r="H127" s="117">
        <f>H128+H129+H130</f>
        <v>11151</v>
      </c>
      <c r="I127" s="117">
        <f t="shared" ref="I127:J127" si="63">I128+I129+I130</f>
        <v>11151</v>
      </c>
      <c r="J127" s="152">
        <f t="shared" si="63"/>
        <v>11151</v>
      </c>
    </row>
    <row r="128" spans="1:10" ht="79.5" thickBot="1">
      <c r="A128" s="2"/>
      <c r="B128" s="21" t="s">
        <v>70</v>
      </c>
      <c r="C128" s="17">
        <v>914</v>
      </c>
      <c r="D128" s="14" t="s">
        <v>39</v>
      </c>
      <c r="E128" s="14" t="s">
        <v>34</v>
      </c>
      <c r="F128" s="14" t="s">
        <v>94</v>
      </c>
      <c r="G128" s="54">
        <v>100</v>
      </c>
      <c r="H128" s="114">
        <v>9765</v>
      </c>
      <c r="I128" s="114">
        <v>9765</v>
      </c>
      <c r="J128" s="149">
        <v>9765</v>
      </c>
    </row>
    <row r="129" spans="1:10" ht="48" thickBot="1">
      <c r="A129" s="2"/>
      <c r="B129" s="21" t="s">
        <v>71</v>
      </c>
      <c r="C129" s="17">
        <v>914</v>
      </c>
      <c r="D129" s="14" t="s">
        <v>39</v>
      </c>
      <c r="E129" s="14" t="s">
        <v>34</v>
      </c>
      <c r="F129" s="14" t="s">
        <v>94</v>
      </c>
      <c r="G129" s="21">
        <v>200</v>
      </c>
      <c r="H129" s="114">
        <v>1316</v>
      </c>
      <c r="I129" s="114">
        <v>1316</v>
      </c>
      <c r="J129" s="149">
        <v>1316</v>
      </c>
    </row>
    <row r="130" spans="1:10" ht="32.25" thickBot="1">
      <c r="A130" s="2"/>
      <c r="B130" s="21" t="s">
        <v>72</v>
      </c>
      <c r="C130" s="17">
        <v>914</v>
      </c>
      <c r="D130" s="14" t="s">
        <v>39</v>
      </c>
      <c r="E130" s="14" t="s">
        <v>34</v>
      </c>
      <c r="F130" s="14" t="s">
        <v>94</v>
      </c>
      <c r="G130" s="20">
        <v>800</v>
      </c>
      <c r="H130" s="115">
        <v>70</v>
      </c>
      <c r="I130" s="115">
        <v>70</v>
      </c>
      <c r="J130" s="150">
        <v>70</v>
      </c>
    </row>
    <row r="131" spans="1:10" ht="16.5" thickBot="1">
      <c r="A131" s="2"/>
      <c r="B131" s="37" t="s">
        <v>22</v>
      </c>
      <c r="C131" s="38">
        <v>914</v>
      </c>
      <c r="D131" s="39" t="s">
        <v>50</v>
      </c>
      <c r="E131" s="39"/>
      <c r="F131" s="39"/>
      <c r="G131" s="55"/>
      <c r="H131" s="117">
        <f>H132+H137</f>
        <v>2743.2</v>
      </c>
      <c r="I131" s="117">
        <f t="shared" ref="I131:J131" si="64">I132+I137</f>
        <v>2809.46317</v>
      </c>
      <c r="J131" s="152">
        <f t="shared" si="64"/>
        <v>2825.17038</v>
      </c>
    </row>
    <row r="132" spans="1:10" ht="16.5" thickBot="1">
      <c r="A132" s="2"/>
      <c r="B132" s="31" t="s">
        <v>15</v>
      </c>
      <c r="C132" s="17">
        <v>914</v>
      </c>
      <c r="D132" s="18">
        <v>10</v>
      </c>
      <c r="E132" s="18" t="s">
        <v>35</v>
      </c>
      <c r="F132" s="18"/>
      <c r="G132" s="54"/>
      <c r="H132" s="117">
        <f>H133</f>
        <v>135</v>
      </c>
      <c r="I132" s="117">
        <f t="shared" ref="I132:J132" si="65">I133</f>
        <v>135</v>
      </c>
      <c r="J132" s="152">
        <f t="shared" si="65"/>
        <v>135</v>
      </c>
    </row>
    <row r="133" spans="1:10" ht="32.25" thickBot="1">
      <c r="A133" s="2"/>
      <c r="B133" s="36" t="s">
        <v>375</v>
      </c>
      <c r="C133" s="17">
        <v>914</v>
      </c>
      <c r="D133" s="14" t="s">
        <v>50</v>
      </c>
      <c r="E133" s="14" t="s">
        <v>35</v>
      </c>
      <c r="F133" s="14" t="s">
        <v>39</v>
      </c>
      <c r="G133" s="22"/>
      <c r="H133" s="117">
        <f>H134</f>
        <v>135</v>
      </c>
      <c r="I133" s="117">
        <f t="shared" ref="I133:J133" si="66">I134</f>
        <v>135</v>
      </c>
      <c r="J133" s="152">
        <f t="shared" si="66"/>
        <v>135</v>
      </c>
    </row>
    <row r="134" spans="1:10" ht="32.25" thickBot="1">
      <c r="A134" s="2"/>
      <c r="B134" s="8" t="s">
        <v>131</v>
      </c>
      <c r="C134" s="17">
        <v>914</v>
      </c>
      <c r="D134" s="14" t="s">
        <v>50</v>
      </c>
      <c r="E134" s="14" t="s">
        <v>35</v>
      </c>
      <c r="F134" s="14" t="s">
        <v>97</v>
      </c>
      <c r="G134" s="22"/>
      <c r="H134" s="117">
        <f>H135</f>
        <v>135</v>
      </c>
      <c r="I134" s="117">
        <f t="shared" ref="I134:J134" si="67">I135</f>
        <v>135</v>
      </c>
      <c r="J134" s="152">
        <f t="shared" si="67"/>
        <v>135</v>
      </c>
    </row>
    <row r="135" spans="1:10" ht="48" thickBot="1">
      <c r="A135" s="2"/>
      <c r="B135" s="7" t="s">
        <v>320</v>
      </c>
      <c r="C135" s="17">
        <v>914</v>
      </c>
      <c r="D135" s="14" t="s">
        <v>50</v>
      </c>
      <c r="E135" s="14" t="s">
        <v>35</v>
      </c>
      <c r="F135" s="14" t="s">
        <v>312</v>
      </c>
      <c r="G135" s="22"/>
      <c r="H135" s="117">
        <f>H136</f>
        <v>135</v>
      </c>
      <c r="I135" s="117">
        <f t="shared" ref="I135:J135" si="68">I136</f>
        <v>135</v>
      </c>
      <c r="J135" s="152">
        <f t="shared" si="68"/>
        <v>135</v>
      </c>
    </row>
    <row r="136" spans="1:10" ht="48" thickBot="1">
      <c r="A136" s="2"/>
      <c r="B136" s="8" t="s">
        <v>218</v>
      </c>
      <c r="C136" s="17">
        <v>914</v>
      </c>
      <c r="D136" s="14" t="s">
        <v>50</v>
      </c>
      <c r="E136" s="14" t="s">
        <v>35</v>
      </c>
      <c r="F136" s="14" t="s">
        <v>421</v>
      </c>
      <c r="G136" s="22">
        <v>300</v>
      </c>
      <c r="H136" s="114">
        <v>135</v>
      </c>
      <c r="I136" s="114">
        <v>135</v>
      </c>
      <c r="J136" s="149">
        <v>135</v>
      </c>
    </row>
    <row r="137" spans="1:10" ht="29.25" customHeight="1" thickBot="1">
      <c r="A137" s="2"/>
      <c r="B137" s="31" t="s">
        <v>23</v>
      </c>
      <c r="C137" s="17">
        <v>914</v>
      </c>
      <c r="D137" s="14" t="s">
        <v>50</v>
      </c>
      <c r="E137" s="14" t="s">
        <v>36</v>
      </c>
      <c r="F137" s="14"/>
      <c r="G137" s="22"/>
      <c r="H137" s="114">
        <f>H138</f>
        <v>2608.1999999999998</v>
      </c>
      <c r="I137" s="114">
        <f t="shared" ref="I137:J137" si="69">I138</f>
        <v>2674.46317</v>
      </c>
      <c r="J137" s="149">
        <f t="shared" si="69"/>
        <v>2690.17038</v>
      </c>
    </row>
    <row r="138" spans="1:10" ht="48" thickBot="1">
      <c r="A138" s="2"/>
      <c r="B138" s="29" t="s">
        <v>376</v>
      </c>
      <c r="C138" s="17">
        <v>914</v>
      </c>
      <c r="D138" s="18" t="s">
        <v>50</v>
      </c>
      <c r="E138" s="18" t="s">
        <v>36</v>
      </c>
      <c r="F138" s="18" t="s">
        <v>38</v>
      </c>
      <c r="G138" s="54"/>
      <c r="H138" s="117">
        <f>H139</f>
        <v>2608.1999999999998</v>
      </c>
      <c r="I138" s="117">
        <f t="shared" ref="I138:J138" si="70">I139</f>
        <v>2674.46317</v>
      </c>
      <c r="J138" s="152">
        <f t="shared" si="70"/>
        <v>2690.17038</v>
      </c>
    </row>
    <row r="139" spans="1:10" ht="48" thickBot="1">
      <c r="A139" s="2"/>
      <c r="B139" s="8" t="s">
        <v>130</v>
      </c>
      <c r="C139" s="17">
        <v>914</v>
      </c>
      <c r="D139" s="18" t="s">
        <v>50</v>
      </c>
      <c r="E139" s="18" t="s">
        <v>36</v>
      </c>
      <c r="F139" s="18" t="s">
        <v>60</v>
      </c>
      <c r="G139" s="54"/>
      <c r="H139" s="117">
        <f>H141</f>
        <v>2608.1999999999998</v>
      </c>
      <c r="I139" s="117">
        <f t="shared" ref="I139:J139" si="71">I141</f>
        <v>2674.46317</v>
      </c>
      <c r="J139" s="152">
        <f t="shared" si="71"/>
        <v>2690.17038</v>
      </c>
    </row>
    <row r="140" spans="1:10" ht="23.25" customHeight="1" thickBot="1">
      <c r="A140" s="2"/>
      <c r="B140" s="36" t="s">
        <v>237</v>
      </c>
      <c r="C140" s="17">
        <v>914</v>
      </c>
      <c r="D140" s="18" t="s">
        <v>50</v>
      </c>
      <c r="E140" s="18" t="s">
        <v>36</v>
      </c>
      <c r="F140" s="18" t="s">
        <v>238</v>
      </c>
      <c r="G140" s="54"/>
      <c r="H140" s="117">
        <f>H141</f>
        <v>2608.1999999999998</v>
      </c>
      <c r="I140" s="117">
        <f t="shared" ref="I140:J140" si="72">I141</f>
        <v>2674.46317</v>
      </c>
      <c r="J140" s="152">
        <f t="shared" si="72"/>
        <v>2690.17038</v>
      </c>
    </row>
    <row r="141" spans="1:10" ht="32.25" thickBot="1">
      <c r="A141" s="2"/>
      <c r="B141" s="8" t="s">
        <v>219</v>
      </c>
      <c r="C141" s="17">
        <v>914</v>
      </c>
      <c r="D141" s="14">
        <v>10</v>
      </c>
      <c r="E141" s="14" t="s">
        <v>36</v>
      </c>
      <c r="F141" s="14" t="s">
        <v>205</v>
      </c>
      <c r="G141" s="22">
        <v>300</v>
      </c>
      <c r="H141" s="117">
        <v>2608.1999999999998</v>
      </c>
      <c r="I141" s="117">
        <v>2674.46317</v>
      </c>
      <c r="J141" s="152">
        <v>2690.17038</v>
      </c>
    </row>
    <row r="142" spans="1:10" ht="32.25" thickBot="1">
      <c r="A142" s="40">
        <v>4</v>
      </c>
      <c r="B142" s="48" t="s">
        <v>48</v>
      </c>
      <c r="C142" s="46">
        <v>924</v>
      </c>
      <c r="D142" s="47"/>
      <c r="E142" s="47"/>
      <c r="F142" s="47"/>
      <c r="G142" s="52"/>
      <c r="H142" s="118">
        <f>H143+H150+H245+H260</f>
        <v>352453.26999999996</v>
      </c>
      <c r="I142" s="118">
        <f>I143+I150+I245+I260</f>
        <v>326932.63500000001</v>
      </c>
      <c r="J142" s="153">
        <f>J143+J150+J245+J260</f>
        <v>460737.78499999997</v>
      </c>
    </row>
    <row r="143" spans="1:10" ht="16.5" thickBot="1">
      <c r="A143" s="2"/>
      <c r="B143" s="29" t="s">
        <v>9</v>
      </c>
      <c r="C143" s="17">
        <v>924</v>
      </c>
      <c r="D143" s="18" t="s">
        <v>34</v>
      </c>
      <c r="E143" s="18"/>
      <c r="F143" s="18"/>
      <c r="G143" s="54"/>
      <c r="H143" s="114">
        <f>H144</f>
        <v>1120</v>
      </c>
      <c r="I143" s="114">
        <f t="shared" ref="I143:J143" si="73">I144</f>
        <v>1131</v>
      </c>
      <c r="J143" s="149">
        <f t="shared" si="73"/>
        <v>1175</v>
      </c>
    </row>
    <row r="144" spans="1:10" ht="16.5" thickBot="1">
      <c r="A144" s="2"/>
      <c r="B144" s="31" t="s">
        <v>16</v>
      </c>
      <c r="C144" s="17">
        <v>924</v>
      </c>
      <c r="D144" s="18" t="s">
        <v>34</v>
      </c>
      <c r="E144" s="18">
        <v>13</v>
      </c>
      <c r="F144" s="18"/>
      <c r="G144" s="54"/>
      <c r="H144" s="117">
        <f>H145</f>
        <v>1120</v>
      </c>
      <c r="I144" s="117">
        <f t="shared" ref="I144:J144" si="74">I145</f>
        <v>1131</v>
      </c>
      <c r="J144" s="152">
        <f t="shared" si="74"/>
        <v>1175</v>
      </c>
    </row>
    <row r="145" spans="1:10" ht="32.25" thickBot="1">
      <c r="A145" s="2"/>
      <c r="B145" s="29" t="s">
        <v>153</v>
      </c>
      <c r="C145" s="17">
        <v>924</v>
      </c>
      <c r="D145" s="18" t="s">
        <v>34</v>
      </c>
      <c r="E145" s="18" t="s">
        <v>43</v>
      </c>
      <c r="F145" s="18" t="s">
        <v>34</v>
      </c>
      <c r="G145" s="54"/>
      <c r="H145" s="117">
        <f>H146</f>
        <v>1120</v>
      </c>
      <c r="I145" s="117">
        <f t="shared" ref="I145:J145" si="75">I146</f>
        <v>1131</v>
      </c>
      <c r="J145" s="152">
        <f t="shared" si="75"/>
        <v>1175</v>
      </c>
    </row>
    <row r="146" spans="1:10" ht="32.25" thickBot="1">
      <c r="A146" s="2"/>
      <c r="B146" s="8" t="s">
        <v>132</v>
      </c>
      <c r="C146" s="17">
        <v>924</v>
      </c>
      <c r="D146" s="18" t="s">
        <v>34</v>
      </c>
      <c r="E146" s="18" t="s">
        <v>43</v>
      </c>
      <c r="F146" s="18" t="s">
        <v>63</v>
      </c>
      <c r="G146" s="54"/>
      <c r="H146" s="117">
        <f>H148+H149</f>
        <v>1120</v>
      </c>
      <c r="I146" s="117">
        <f t="shared" ref="I146:J146" si="76">I148+I149</f>
        <v>1131</v>
      </c>
      <c r="J146" s="152">
        <f t="shared" si="76"/>
        <v>1175</v>
      </c>
    </row>
    <row r="147" spans="1:10" ht="63.75" thickBot="1">
      <c r="A147" s="2"/>
      <c r="B147" s="32" t="s">
        <v>133</v>
      </c>
      <c r="C147" s="17">
        <v>924</v>
      </c>
      <c r="D147" s="18" t="s">
        <v>34</v>
      </c>
      <c r="E147" s="18" t="s">
        <v>43</v>
      </c>
      <c r="F147" s="18" t="s">
        <v>134</v>
      </c>
      <c r="G147" s="54"/>
      <c r="H147" s="117">
        <f>H148+H149</f>
        <v>1120</v>
      </c>
      <c r="I147" s="117">
        <f t="shared" ref="I147:J147" si="77">I148+I149</f>
        <v>1131</v>
      </c>
      <c r="J147" s="152">
        <f t="shared" si="77"/>
        <v>1175</v>
      </c>
    </row>
    <row r="148" spans="1:10" ht="95.25" thickBot="1">
      <c r="A148" s="2"/>
      <c r="B148" s="21" t="s">
        <v>64</v>
      </c>
      <c r="C148" s="17">
        <v>924</v>
      </c>
      <c r="D148" s="14" t="s">
        <v>34</v>
      </c>
      <c r="E148" s="14">
        <v>13</v>
      </c>
      <c r="F148" s="39" t="s">
        <v>201</v>
      </c>
      <c r="G148" s="22">
        <v>100</v>
      </c>
      <c r="H148" s="116">
        <v>1120</v>
      </c>
      <c r="I148" s="116">
        <v>1131</v>
      </c>
      <c r="J148" s="151">
        <v>1175</v>
      </c>
    </row>
    <row r="149" spans="1:10" ht="48" hidden="1" thickBot="1">
      <c r="A149" s="2"/>
      <c r="B149" s="7" t="s">
        <v>65</v>
      </c>
      <c r="C149" s="17">
        <v>924</v>
      </c>
      <c r="D149" s="14" t="s">
        <v>34</v>
      </c>
      <c r="E149" s="14">
        <v>13</v>
      </c>
      <c r="F149" s="39" t="s">
        <v>201</v>
      </c>
      <c r="G149" s="22">
        <v>200</v>
      </c>
      <c r="H149" s="116">
        <v>0</v>
      </c>
      <c r="I149" s="120"/>
      <c r="J149" s="120"/>
    </row>
    <row r="150" spans="1:10" ht="21.6" customHeight="1" thickBot="1">
      <c r="A150" s="2"/>
      <c r="B150" s="36" t="s">
        <v>17</v>
      </c>
      <c r="C150" s="17">
        <v>924</v>
      </c>
      <c r="D150" s="18" t="s">
        <v>40</v>
      </c>
      <c r="E150" s="18"/>
      <c r="F150" s="18"/>
      <c r="G150" s="54"/>
      <c r="H150" s="114">
        <f>H151+H163+H197+H217+H228</f>
        <v>334984.76999999996</v>
      </c>
      <c r="I150" s="114">
        <f>I151+I163+I197+I217+I228</f>
        <v>308779.73499999999</v>
      </c>
      <c r="J150" s="149">
        <f>J151+J163+J197+J217+J228</f>
        <v>326212.48499999999</v>
      </c>
    </row>
    <row r="151" spans="1:10" ht="21" customHeight="1" thickBot="1">
      <c r="A151" s="2"/>
      <c r="B151" s="31" t="s">
        <v>18</v>
      </c>
      <c r="C151" s="25">
        <v>924</v>
      </c>
      <c r="D151" s="18" t="s">
        <v>40</v>
      </c>
      <c r="E151" s="18" t="s">
        <v>34</v>
      </c>
      <c r="F151" s="18"/>
      <c r="G151" s="54"/>
      <c r="H151" s="114">
        <f>H152</f>
        <v>47709.1</v>
      </c>
      <c r="I151" s="114">
        <f t="shared" ref="I151:J151" si="78">I152</f>
        <v>48944.6</v>
      </c>
      <c r="J151" s="149">
        <f t="shared" si="78"/>
        <v>50391.1</v>
      </c>
    </row>
    <row r="152" spans="1:10" ht="32.25" thickBot="1">
      <c r="A152" s="2"/>
      <c r="B152" s="29" t="s">
        <v>137</v>
      </c>
      <c r="C152" s="17">
        <v>924</v>
      </c>
      <c r="D152" s="18" t="s">
        <v>40</v>
      </c>
      <c r="E152" s="18" t="s">
        <v>34</v>
      </c>
      <c r="F152" s="18" t="s">
        <v>34</v>
      </c>
      <c r="G152" s="54"/>
      <c r="H152" s="114">
        <f>H153</f>
        <v>47709.1</v>
      </c>
      <c r="I152" s="114">
        <f t="shared" ref="I152:J152" si="79">I153</f>
        <v>48944.6</v>
      </c>
      <c r="J152" s="149">
        <f t="shared" si="79"/>
        <v>50391.1</v>
      </c>
    </row>
    <row r="153" spans="1:10" ht="16.5" thickBot="1">
      <c r="A153" s="2"/>
      <c r="B153" s="8" t="s">
        <v>135</v>
      </c>
      <c r="C153" s="25">
        <v>924</v>
      </c>
      <c r="D153" s="18" t="s">
        <v>40</v>
      </c>
      <c r="E153" s="18" t="s">
        <v>34</v>
      </c>
      <c r="F153" s="18" t="s">
        <v>136</v>
      </c>
      <c r="G153" s="54"/>
      <c r="H153" s="114">
        <f>H154+H157</f>
        <v>47709.1</v>
      </c>
      <c r="I153" s="114">
        <f t="shared" ref="I153:J153" si="80">I154+I157</f>
        <v>48944.6</v>
      </c>
      <c r="J153" s="149">
        <f t="shared" si="80"/>
        <v>50391.1</v>
      </c>
    </row>
    <row r="154" spans="1:10" ht="63.75" thickBot="1">
      <c r="A154" s="2"/>
      <c r="B154" s="64" t="s">
        <v>184</v>
      </c>
      <c r="C154" s="25">
        <v>924</v>
      </c>
      <c r="D154" s="18" t="s">
        <v>40</v>
      </c>
      <c r="E154" s="18" t="s">
        <v>34</v>
      </c>
      <c r="F154" s="18" t="s">
        <v>106</v>
      </c>
      <c r="G154" s="54"/>
      <c r="H154" s="114">
        <f>H155+H156</f>
        <v>24368.1</v>
      </c>
      <c r="I154" s="114">
        <f t="shared" ref="I154:J154" si="81">I155+I156</f>
        <v>25603.599999999999</v>
      </c>
      <c r="J154" s="149">
        <f t="shared" si="81"/>
        <v>27050.1</v>
      </c>
    </row>
    <row r="155" spans="1:10" ht="95.25" thickBot="1">
      <c r="A155" s="2"/>
      <c r="B155" s="7" t="s">
        <v>67</v>
      </c>
      <c r="C155" s="17">
        <v>924</v>
      </c>
      <c r="D155" s="14" t="s">
        <v>40</v>
      </c>
      <c r="E155" s="14" t="s">
        <v>34</v>
      </c>
      <c r="F155" s="14" t="s">
        <v>69</v>
      </c>
      <c r="G155" s="22">
        <v>100</v>
      </c>
      <c r="H155" s="114">
        <v>23393.1</v>
      </c>
      <c r="I155" s="114">
        <v>24579.599999999999</v>
      </c>
      <c r="J155" s="149">
        <v>25968.1</v>
      </c>
    </row>
    <row r="156" spans="1:10" ht="48" thickBot="1">
      <c r="A156" s="2"/>
      <c r="B156" s="7" t="s">
        <v>68</v>
      </c>
      <c r="C156" s="17">
        <v>924</v>
      </c>
      <c r="D156" s="14" t="s">
        <v>40</v>
      </c>
      <c r="E156" s="14" t="s">
        <v>34</v>
      </c>
      <c r="F156" s="14" t="s">
        <v>69</v>
      </c>
      <c r="G156" s="22">
        <v>200</v>
      </c>
      <c r="H156" s="114">
        <v>975</v>
      </c>
      <c r="I156" s="114">
        <v>1024</v>
      </c>
      <c r="J156" s="149">
        <v>1082</v>
      </c>
    </row>
    <row r="157" spans="1:10" ht="32.25" thickBot="1">
      <c r="A157" s="2"/>
      <c r="B157" s="44" t="s">
        <v>261</v>
      </c>
      <c r="C157" s="17">
        <v>924</v>
      </c>
      <c r="D157" s="14" t="s">
        <v>40</v>
      </c>
      <c r="E157" s="14" t="s">
        <v>34</v>
      </c>
      <c r="F157" s="14" t="s">
        <v>365</v>
      </c>
      <c r="G157" s="22"/>
      <c r="H157" s="115">
        <f>H158+H159+H160+H162+H161</f>
        <v>23341</v>
      </c>
      <c r="I157" s="115">
        <f t="shared" ref="I157:J157" si="82">I158+I159+I160+I162+I161</f>
        <v>23341</v>
      </c>
      <c r="J157" s="150">
        <f t="shared" si="82"/>
        <v>23341</v>
      </c>
    </row>
    <row r="158" spans="1:10" ht="79.5" thickBot="1">
      <c r="A158" s="2"/>
      <c r="B158" s="8" t="s">
        <v>70</v>
      </c>
      <c r="C158" s="17">
        <v>924</v>
      </c>
      <c r="D158" s="18" t="s">
        <v>40</v>
      </c>
      <c r="E158" s="14" t="s">
        <v>34</v>
      </c>
      <c r="F158" s="14" t="s">
        <v>321</v>
      </c>
      <c r="G158" s="22">
        <v>100</v>
      </c>
      <c r="H158" s="116">
        <v>11180</v>
      </c>
      <c r="I158" s="116">
        <v>11180</v>
      </c>
      <c r="J158" s="151">
        <v>11180</v>
      </c>
    </row>
    <row r="159" spans="1:10" ht="48" thickBot="1">
      <c r="A159" s="2"/>
      <c r="B159" s="8" t="s">
        <v>71</v>
      </c>
      <c r="C159" s="17">
        <v>924</v>
      </c>
      <c r="D159" s="18" t="s">
        <v>40</v>
      </c>
      <c r="E159" s="14" t="s">
        <v>34</v>
      </c>
      <c r="F159" s="14" t="s">
        <v>321</v>
      </c>
      <c r="G159" s="22">
        <v>200</v>
      </c>
      <c r="H159" s="116">
        <v>11761</v>
      </c>
      <c r="I159" s="116">
        <v>11761</v>
      </c>
      <c r="J159" s="151">
        <v>11761</v>
      </c>
    </row>
    <row r="160" spans="1:10" ht="32.25" thickBot="1">
      <c r="A160" s="2"/>
      <c r="B160" s="8" t="s">
        <v>72</v>
      </c>
      <c r="C160" s="17">
        <v>924</v>
      </c>
      <c r="D160" s="18" t="s">
        <v>40</v>
      </c>
      <c r="E160" s="14" t="s">
        <v>34</v>
      </c>
      <c r="F160" s="14" t="s">
        <v>321</v>
      </c>
      <c r="G160" s="22">
        <v>800</v>
      </c>
      <c r="H160" s="115">
        <v>400</v>
      </c>
      <c r="I160" s="115">
        <v>400</v>
      </c>
      <c r="J160" s="150">
        <v>400</v>
      </c>
    </row>
    <row r="161" spans="1:13" ht="48" hidden="1" thickBot="1">
      <c r="A161" s="2"/>
      <c r="B161" s="8" t="s">
        <v>71</v>
      </c>
      <c r="C161" s="17">
        <v>924</v>
      </c>
      <c r="D161" s="18" t="s">
        <v>40</v>
      </c>
      <c r="E161" s="14" t="s">
        <v>34</v>
      </c>
      <c r="F161" s="14" t="s">
        <v>372</v>
      </c>
      <c r="G161" s="22">
        <v>200</v>
      </c>
      <c r="H161" s="115">
        <v>0</v>
      </c>
      <c r="I161" s="120"/>
      <c r="J161" s="120"/>
    </row>
    <row r="162" spans="1:13" ht="48" hidden="1" thickBot="1">
      <c r="A162" s="2"/>
      <c r="B162" s="44" t="s">
        <v>370</v>
      </c>
      <c r="C162" s="17">
        <v>924</v>
      </c>
      <c r="D162" s="18" t="s">
        <v>40</v>
      </c>
      <c r="E162" s="14" t="s">
        <v>34</v>
      </c>
      <c r="F162" s="60" t="s">
        <v>371</v>
      </c>
      <c r="G162" s="20">
        <v>200</v>
      </c>
      <c r="H162" s="115">
        <v>0</v>
      </c>
      <c r="I162" s="120"/>
      <c r="J162" s="120"/>
    </row>
    <row r="163" spans="1:13" ht="24" customHeight="1" thickBot="1">
      <c r="A163" s="2"/>
      <c r="B163" s="31" t="s">
        <v>19</v>
      </c>
      <c r="C163" s="25">
        <v>924</v>
      </c>
      <c r="D163" s="18" t="s">
        <v>40</v>
      </c>
      <c r="E163" s="18" t="s">
        <v>38</v>
      </c>
      <c r="F163" s="18"/>
      <c r="G163" s="54"/>
      <c r="H163" s="114">
        <f>H164</f>
        <v>232908.435</v>
      </c>
      <c r="I163" s="114">
        <f t="shared" ref="I163:J163" si="83">I164</f>
        <v>209918.5</v>
      </c>
      <c r="J163" s="149">
        <f t="shared" si="83"/>
        <v>225413.3</v>
      </c>
    </row>
    <row r="164" spans="1:13" ht="32.25" thickBot="1">
      <c r="A164" s="2"/>
      <c r="B164" s="29" t="s">
        <v>137</v>
      </c>
      <c r="C164" s="17">
        <v>924</v>
      </c>
      <c r="D164" s="18" t="s">
        <v>40</v>
      </c>
      <c r="E164" s="18" t="s">
        <v>38</v>
      </c>
      <c r="F164" s="18" t="s">
        <v>34</v>
      </c>
      <c r="G164" s="54"/>
      <c r="H164" s="114">
        <f>H165</f>
        <v>232908.435</v>
      </c>
      <c r="I164" s="114">
        <f t="shared" ref="I164:J164" si="84">I165</f>
        <v>209918.5</v>
      </c>
      <c r="J164" s="149">
        <f t="shared" si="84"/>
        <v>225413.3</v>
      </c>
    </row>
    <row r="165" spans="1:13" ht="20.25" customHeight="1" thickBot="1">
      <c r="A165" s="2"/>
      <c r="B165" s="8" t="s">
        <v>135</v>
      </c>
      <c r="C165" s="25">
        <v>924</v>
      </c>
      <c r="D165" s="18" t="s">
        <v>40</v>
      </c>
      <c r="E165" s="18" t="s">
        <v>38</v>
      </c>
      <c r="F165" s="18" t="s">
        <v>136</v>
      </c>
      <c r="G165" s="54"/>
      <c r="H165" s="114">
        <f>H166+H172+H175+H191+H193+H195</f>
        <v>232908.435</v>
      </c>
      <c r="I165" s="114">
        <f t="shared" ref="I165:J165" si="85">I166+I172+I175+I191+I193+I195</f>
        <v>209918.5</v>
      </c>
      <c r="J165" s="149">
        <f t="shared" si="85"/>
        <v>225413.3</v>
      </c>
    </row>
    <row r="166" spans="1:13" ht="63.75" thickBot="1">
      <c r="A166" s="2"/>
      <c r="B166" s="44" t="s">
        <v>183</v>
      </c>
      <c r="C166" s="25">
        <v>924</v>
      </c>
      <c r="D166" s="18" t="s">
        <v>40</v>
      </c>
      <c r="E166" s="18" t="s">
        <v>38</v>
      </c>
      <c r="F166" s="18" t="s">
        <v>107</v>
      </c>
      <c r="G166" s="54"/>
      <c r="H166" s="114">
        <f>H167+H168+H169+H170+H171</f>
        <v>143819.70000000001</v>
      </c>
      <c r="I166" s="114">
        <f t="shared" ref="I166:J166" si="86">I167+I168+I169+I170+I171</f>
        <v>152705.9</v>
      </c>
      <c r="J166" s="149">
        <f t="shared" si="86"/>
        <v>163048</v>
      </c>
    </row>
    <row r="167" spans="1:13" ht="79.5" thickBot="1">
      <c r="A167" s="2"/>
      <c r="B167" s="44" t="s">
        <v>252</v>
      </c>
      <c r="C167" s="17">
        <v>924</v>
      </c>
      <c r="D167" s="18" t="s">
        <v>40</v>
      </c>
      <c r="E167" s="18" t="s">
        <v>38</v>
      </c>
      <c r="F167" s="18" t="s">
        <v>251</v>
      </c>
      <c r="G167" s="21">
        <v>100</v>
      </c>
      <c r="H167" s="115">
        <v>5859.06</v>
      </c>
      <c r="I167" s="115">
        <v>5859.06</v>
      </c>
      <c r="J167" s="150">
        <v>5859.06</v>
      </c>
    </row>
    <row r="168" spans="1:13" ht="79.5" thickBot="1">
      <c r="A168" s="2"/>
      <c r="B168" s="44" t="s">
        <v>253</v>
      </c>
      <c r="C168" s="17">
        <v>924</v>
      </c>
      <c r="D168" s="18" t="s">
        <v>40</v>
      </c>
      <c r="E168" s="18" t="s">
        <v>38</v>
      </c>
      <c r="F168" s="18" t="s">
        <v>251</v>
      </c>
      <c r="G168" s="54">
        <v>600</v>
      </c>
      <c r="H168" s="115">
        <v>1718.64</v>
      </c>
      <c r="I168" s="115">
        <v>1718.64</v>
      </c>
      <c r="J168" s="150">
        <v>1718.64</v>
      </c>
    </row>
    <row r="169" spans="1:13" ht="126.75" thickBot="1">
      <c r="A169" s="2"/>
      <c r="B169" s="9" t="s">
        <v>276</v>
      </c>
      <c r="C169" s="17">
        <v>924</v>
      </c>
      <c r="D169" s="18" t="s">
        <v>40</v>
      </c>
      <c r="E169" s="18" t="s">
        <v>38</v>
      </c>
      <c r="F169" s="14" t="s">
        <v>73</v>
      </c>
      <c r="G169" s="54">
        <v>100</v>
      </c>
      <c r="H169" s="115">
        <v>95463</v>
      </c>
      <c r="I169" s="115">
        <v>101690.2</v>
      </c>
      <c r="J169" s="150">
        <v>108936.3</v>
      </c>
      <c r="K169" s="132"/>
      <c r="L169" s="132"/>
      <c r="M169" s="132"/>
    </row>
    <row r="170" spans="1:13" ht="79.5" thickBot="1">
      <c r="A170" s="2"/>
      <c r="B170" s="9" t="s">
        <v>278</v>
      </c>
      <c r="C170" s="17">
        <v>924</v>
      </c>
      <c r="D170" s="14" t="s">
        <v>40</v>
      </c>
      <c r="E170" s="14" t="s">
        <v>38</v>
      </c>
      <c r="F170" s="14" t="s">
        <v>73</v>
      </c>
      <c r="G170" s="22">
        <v>200</v>
      </c>
      <c r="H170" s="114">
        <v>3978</v>
      </c>
      <c r="I170" s="114">
        <v>4237</v>
      </c>
      <c r="J170" s="149">
        <v>4539</v>
      </c>
    </row>
    <row r="171" spans="1:13" ht="95.25" thickBot="1">
      <c r="A171" s="2"/>
      <c r="B171" s="9" t="s">
        <v>277</v>
      </c>
      <c r="C171" s="17">
        <v>924</v>
      </c>
      <c r="D171" s="14" t="s">
        <v>40</v>
      </c>
      <c r="E171" s="14" t="s">
        <v>38</v>
      </c>
      <c r="F171" s="14" t="s">
        <v>73</v>
      </c>
      <c r="G171" s="22">
        <v>600</v>
      </c>
      <c r="H171" s="115">
        <v>36801</v>
      </c>
      <c r="I171" s="115">
        <v>39201</v>
      </c>
      <c r="J171" s="150">
        <v>41995</v>
      </c>
    </row>
    <row r="172" spans="1:13" ht="32.25" thickBot="1">
      <c r="A172" s="2"/>
      <c r="B172" s="44" t="s">
        <v>185</v>
      </c>
      <c r="C172" s="17">
        <v>924</v>
      </c>
      <c r="D172" s="14" t="s">
        <v>40</v>
      </c>
      <c r="E172" s="14" t="s">
        <v>38</v>
      </c>
      <c r="F172" s="14" t="s">
        <v>186</v>
      </c>
      <c r="G172" s="22"/>
      <c r="H172" s="115">
        <f>H173+H174</f>
        <v>1642</v>
      </c>
      <c r="I172" s="115">
        <f t="shared" ref="I172:J172" si="87">I173+I174</f>
        <v>1693.6</v>
      </c>
      <c r="J172" s="150">
        <f t="shared" si="87"/>
        <v>1747.3</v>
      </c>
    </row>
    <row r="173" spans="1:13" ht="48" thickBot="1">
      <c r="A173" s="2"/>
      <c r="B173" s="8" t="s">
        <v>350</v>
      </c>
      <c r="C173" s="17">
        <v>924</v>
      </c>
      <c r="D173" s="14" t="s">
        <v>40</v>
      </c>
      <c r="E173" s="14" t="s">
        <v>38</v>
      </c>
      <c r="F173" s="14" t="s">
        <v>198</v>
      </c>
      <c r="G173" s="22">
        <v>200</v>
      </c>
      <c r="H173" s="115">
        <v>895</v>
      </c>
      <c r="I173" s="115">
        <v>931.6</v>
      </c>
      <c r="J173" s="150">
        <v>968.3</v>
      </c>
    </row>
    <row r="174" spans="1:13" ht="63.75" thickBot="1">
      <c r="A174" s="2"/>
      <c r="B174" s="8" t="s">
        <v>351</v>
      </c>
      <c r="C174" s="17">
        <v>924</v>
      </c>
      <c r="D174" s="14" t="s">
        <v>40</v>
      </c>
      <c r="E174" s="14" t="s">
        <v>38</v>
      </c>
      <c r="F174" s="14" t="s">
        <v>198</v>
      </c>
      <c r="G174" s="22">
        <v>600</v>
      </c>
      <c r="H174" s="115">
        <v>747</v>
      </c>
      <c r="I174" s="115">
        <v>762</v>
      </c>
      <c r="J174" s="150">
        <v>779</v>
      </c>
    </row>
    <row r="175" spans="1:13" ht="32.25" thickBot="1">
      <c r="A175" s="2"/>
      <c r="B175" s="44" t="s">
        <v>261</v>
      </c>
      <c r="C175" s="17">
        <v>924</v>
      </c>
      <c r="D175" s="14" t="s">
        <v>40</v>
      </c>
      <c r="E175" s="14" t="s">
        <v>38</v>
      </c>
      <c r="F175" s="14" t="s">
        <v>280</v>
      </c>
      <c r="G175" s="22"/>
      <c r="H175" s="115">
        <f>H176+H177+H178+H179+H180+H182+H183+H184+H185+H186+H187+H188+H189+H190+H181</f>
        <v>85643</v>
      </c>
      <c r="I175" s="115">
        <f t="shared" ref="I175:J175" si="88">I176+I177+I178+I179+I180+I182+I183+I185+I186+I187+I188+I189+I190+I181</f>
        <v>55519</v>
      </c>
      <c r="J175" s="150">
        <f t="shared" si="88"/>
        <v>60618</v>
      </c>
    </row>
    <row r="176" spans="1:13" ht="48" thickBot="1">
      <c r="A176" s="2"/>
      <c r="B176" s="8" t="s">
        <v>74</v>
      </c>
      <c r="C176" s="28">
        <v>924</v>
      </c>
      <c r="D176" s="26" t="s">
        <v>40</v>
      </c>
      <c r="E176" s="26" t="s">
        <v>38</v>
      </c>
      <c r="F176" s="26" t="s">
        <v>321</v>
      </c>
      <c r="G176" s="22">
        <v>200</v>
      </c>
      <c r="H176" s="116">
        <v>46695</v>
      </c>
      <c r="I176" s="116">
        <v>35681</v>
      </c>
      <c r="J176" s="151">
        <v>40780</v>
      </c>
      <c r="L176" s="144"/>
      <c r="M176" s="144"/>
    </row>
    <row r="177" spans="1:10" ht="48" hidden="1" thickBot="1">
      <c r="A177" s="2"/>
      <c r="B177" s="44" t="s">
        <v>370</v>
      </c>
      <c r="C177" s="17">
        <v>924</v>
      </c>
      <c r="D177" s="26" t="s">
        <v>40</v>
      </c>
      <c r="E177" s="26" t="s">
        <v>38</v>
      </c>
      <c r="F177" s="26" t="s">
        <v>371</v>
      </c>
      <c r="G177" s="22">
        <v>200</v>
      </c>
      <c r="H177" s="116">
        <v>0</v>
      </c>
      <c r="I177" s="120"/>
      <c r="J177" s="120"/>
    </row>
    <row r="178" spans="1:10" ht="48" thickBot="1">
      <c r="A178" s="2"/>
      <c r="B178" s="8" t="s">
        <v>75</v>
      </c>
      <c r="C178" s="17">
        <v>924</v>
      </c>
      <c r="D178" s="14" t="s">
        <v>40</v>
      </c>
      <c r="E178" s="14" t="s">
        <v>38</v>
      </c>
      <c r="F178" s="14" t="s">
        <v>321</v>
      </c>
      <c r="G178" s="22">
        <v>300</v>
      </c>
      <c r="H178" s="116">
        <v>30</v>
      </c>
      <c r="I178" s="116">
        <v>30</v>
      </c>
      <c r="J178" s="151">
        <v>30</v>
      </c>
    </row>
    <row r="179" spans="1:10" ht="32.25" thickBot="1">
      <c r="A179" s="2"/>
      <c r="B179" s="8" t="s">
        <v>72</v>
      </c>
      <c r="C179" s="17">
        <v>924</v>
      </c>
      <c r="D179" s="14" t="s">
        <v>40</v>
      </c>
      <c r="E179" s="14" t="s">
        <v>38</v>
      </c>
      <c r="F179" s="14" t="s">
        <v>321</v>
      </c>
      <c r="G179" s="22">
        <v>800</v>
      </c>
      <c r="H179" s="117">
        <v>800</v>
      </c>
      <c r="I179" s="117">
        <v>800</v>
      </c>
      <c r="J179" s="152">
        <v>800</v>
      </c>
    </row>
    <row r="180" spans="1:10" ht="63.75" thickBot="1">
      <c r="A180" s="2"/>
      <c r="B180" s="8" t="s">
        <v>76</v>
      </c>
      <c r="C180" s="17">
        <v>924</v>
      </c>
      <c r="D180" s="14" t="s">
        <v>40</v>
      </c>
      <c r="E180" s="14" t="s">
        <v>38</v>
      </c>
      <c r="F180" s="14" t="s">
        <v>321</v>
      </c>
      <c r="G180" s="22">
        <v>600</v>
      </c>
      <c r="H180" s="116">
        <v>14222</v>
      </c>
      <c r="I180" s="116">
        <v>14222</v>
      </c>
      <c r="J180" s="151">
        <v>14222</v>
      </c>
    </row>
    <row r="181" spans="1:10" ht="48" thickBot="1">
      <c r="A181" s="2"/>
      <c r="B181" s="86" t="s">
        <v>236</v>
      </c>
      <c r="C181" s="17">
        <v>924</v>
      </c>
      <c r="D181" s="14" t="s">
        <v>40</v>
      </c>
      <c r="E181" s="14" t="s">
        <v>38</v>
      </c>
      <c r="F181" s="14" t="s">
        <v>348</v>
      </c>
      <c r="G181" s="22">
        <v>200</v>
      </c>
      <c r="H181" s="116">
        <v>0</v>
      </c>
      <c r="I181" s="116">
        <v>0</v>
      </c>
      <c r="J181" s="151">
        <v>0</v>
      </c>
    </row>
    <row r="182" spans="1:10" ht="48" thickBot="1">
      <c r="A182" s="2"/>
      <c r="B182" s="8" t="s">
        <v>199</v>
      </c>
      <c r="C182" s="67">
        <v>924</v>
      </c>
      <c r="D182" s="14" t="s">
        <v>40</v>
      </c>
      <c r="E182" s="14" t="s">
        <v>38</v>
      </c>
      <c r="F182" s="14" t="s">
        <v>322</v>
      </c>
      <c r="G182" s="20">
        <v>200</v>
      </c>
      <c r="H182" s="116">
        <v>0</v>
      </c>
      <c r="I182" s="116">
        <v>100</v>
      </c>
      <c r="J182" s="151">
        <v>100</v>
      </c>
    </row>
    <row r="183" spans="1:10" ht="48" thickBot="1">
      <c r="A183" s="2"/>
      <c r="B183" s="8" t="s">
        <v>199</v>
      </c>
      <c r="C183" s="67">
        <v>924</v>
      </c>
      <c r="D183" s="14" t="s">
        <v>40</v>
      </c>
      <c r="E183" s="14" t="s">
        <v>38</v>
      </c>
      <c r="F183" s="14" t="s">
        <v>322</v>
      </c>
      <c r="G183" s="20">
        <v>600</v>
      </c>
      <c r="H183" s="116">
        <v>100</v>
      </c>
      <c r="I183" s="116">
        <v>0</v>
      </c>
      <c r="J183" s="151">
        <v>0</v>
      </c>
    </row>
    <row r="184" spans="1:10" ht="63.75" thickBot="1">
      <c r="A184" s="2"/>
      <c r="B184" s="64" t="s">
        <v>444</v>
      </c>
      <c r="C184" s="67">
        <v>924</v>
      </c>
      <c r="D184" s="14" t="s">
        <v>40</v>
      </c>
      <c r="E184" s="14" t="s">
        <v>38</v>
      </c>
      <c r="F184" s="14" t="s">
        <v>445</v>
      </c>
      <c r="G184" s="20">
        <v>200</v>
      </c>
      <c r="H184" s="116">
        <v>19110</v>
      </c>
      <c r="I184" s="116">
        <v>0</v>
      </c>
      <c r="J184" s="151">
        <v>0</v>
      </c>
    </row>
    <row r="185" spans="1:10" ht="63.75" thickBot="1">
      <c r="A185" s="2"/>
      <c r="B185" s="44" t="s">
        <v>254</v>
      </c>
      <c r="C185" s="17">
        <v>924</v>
      </c>
      <c r="D185" s="14" t="s">
        <v>40</v>
      </c>
      <c r="E185" s="14" t="s">
        <v>38</v>
      </c>
      <c r="F185" s="14" t="s">
        <v>262</v>
      </c>
      <c r="G185" s="20">
        <v>200</v>
      </c>
      <c r="H185" s="115">
        <v>2454.7800000000002</v>
      </c>
      <c r="I185" s="115">
        <v>2454.7800000000002</v>
      </c>
      <c r="J185" s="150">
        <v>2454.7800000000002</v>
      </c>
    </row>
    <row r="186" spans="1:10" ht="79.5" thickBot="1">
      <c r="A186" s="2"/>
      <c r="B186" s="44" t="s">
        <v>255</v>
      </c>
      <c r="C186" s="17">
        <v>924</v>
      </c>
      <c r="D186" s="14" t="s">
        <v>40</v>
      </c>
      <c r="E186" s="14" t="s">
        <v>38</v>
      </c>
      <c r="F186" s="14" t="s">
        <v>262</v>
      </c>
      <c r="G186" s="20">
        <v>600</v>
      </c>
      <c r="H186" s="115">
        <v>2231.2199999999998</v>
      </c>
      <c r="I186" s="115">
        <v>2231.2199999999998</v>
      </c>
      <c r="J186" s="149">
        <v>2231.2199999999998</v>
      </c>
    </row>
    <row r="187" spans="1:10" ht="48" hidden="1" thickBot="1">
      <c r="A187" s="2"/>
      <c r="B187" s="36" t="s">
        <v>352</v>
      </c>
      <c r="C187" s="17">
        <v>924</v>
      </c>
      <c r="D187" s="14" t="s">
        <v>40</v>
      </c>
      <c r="E187" s="14" t="s">
        <v>38</v>
      </c>
      <c r="F187" s="14" t="s">
        <v>266</v>
      </c>
      <c r="G187" s="20">
        <v>200</v>
      </c>
      <c r="H187" s="116">
        <v>0</v>
      </c>
      <c r="I187" s="120"/>
      <c r="J187" s="120"/>
    </row>
    <row r="188" spans="1:10" ht="48" hidden="1" thickBot="1">
      <c r="A188" s="2"/>
      <c r="B188" s="8" t="s">
        <v>366</v>
      </c>
      <c r="C188" s="17">
        <v>924</v>
      </c>
      <c r="D188" s="14" t="s">
        <v>40</v>
      </c>
      <c r="E188" s="14" t="s">
        <v>38</v>
      </c>
      <c r="F188" s="14" t="s">
        <v>367</v>
      </c>
      <c r="G188" s="81">
        <v>200</v>
      </c>
      <c r="H188" s="116">
        <v>0</v>
      </c>
      <c r="I188" s="120"/>
      <c r="J188" s="120"/>
    </row>
    <row r="189" spans="1:10" ht="63.75" hidden="1" thickBot="1">
      <c r="A189" s="2"/>
      <c r="B189" s="8" t="s">
        <v>76</v>
      </c>
      <c r="C189" s="17">
        <v>924</v>
      </c>
      <c r="D189" s="14" t="s">
        <v>40</v>
      </c>
      <c r="E189" s="14" t="s">
        <v>38</v>
      </c>
      <c r="F189" s="14" t="s">
        <v>368</v>
      </c>
      <c r="G189" s="81">
        <v>600</v>
      </c>
      <c r="H189" s="115">
        <v>0</v>
      </c>
      <c r="I189" s="120"/>
      <c r="J189" s="120"/>
    </row>
    <row r="190" spans="1:10" ht="79.5" hidden="1" thickBot="1">
      <c r="A190" s="2"/>
      <c r="B190" s="50" t="s">
        <v>353</v>
      </c>
      <c r="C190" s="17">
        <v>924</v>
      </c>
      <c r="D190" s="14" t="s">
        <v>40</v>
      </c>
      <c r="E190" s="14" t="s">
        <v>38</v>
      </c>
      <c r="F190" s="14" t="s">
        <v>267</v>
      </c>
      <c r="G190" s="81">
        <v>600</v>
      </c>
      <c r="H190" s="115"/>
      <c r="I190" s="120"/>
      <c r="J190" s="120"/>
    </row>
    <row r="191" spans="1:10" ht="63.75" thickBot="1">
      <c r="A191" s="15"/>
      <c r="B191" s="95" t="s">
        <v>390</v>
      </c>
      <c r="C191" s="17">
        <v>924</v>
      </c>
      <c r="D191" s="14" t="s">
        <v>40</v>
      </c>
      <c r="E191" s="14" t="s">
        <v>38</v>
      </c>
      <c r="F191" s="60" t="s">
        <v>391</v>
      </c>
      <c r="G191" s="22"/>
      <c r="H191" s="116">
        <f>H192</f>
        <v>1803.7349999999999</v>
      </c>
      <c r="I191" s="116">
        <f t="shared" ref="I191:J191" si="89">I192</f>
        <v>0</v>
      </c>
      <c r="J191" s="151">
        <f t="shared" si="89"/>
        <v>0</v>
      </c>
    </row>
    <row r="192" spans="1:10" ht="79.5" thickBot="1">
      <c r="A192" s="15"/>
      <c r="B192" s="8" t="s">
        <v>408</v>
      </c>
      <c r="C192" s="17">
        <v>924</v>
      </c>
      <c r="D192" s="14" t="s">
        <v>40</v>
      </c>
      <c r="E192" s="14" t="s">
        <v>38</v>
      </c>
      <c r="F192" s="60" t="s">
        <v>409</v>
      </c>
      <c r="G192" s="22">
        <v>200</v>
      </c>
      <c r="H192" s="116">
        <v>1803.7349999999999</v>
      </c>
      <c r="I192" s="116">
        <v>0</v>
      </c>
      <c r="J192" s="151">
        <v>0</v>
      </c>
    </row>
    <row r="193" spans="1:10" ht="79.5" hidden="1" thickBot="1">
      <c r="A193" s="15"/>
      <c r="B193" s="12" t="s">
        <v>245</v>
      </c>
      <c r="C193" s="17">
        <v>924</v>
      </c>
      <c r="D193" s="14" t="s">
        <v>40</v>
      </c>
      <c r="E193" s="14" t="s">
        <v>38</v>
      </c>
      <c r="F193" s="60" t="s">
        <v>354</v>
      </c>
      <c r="G193" s="22"/>
      <c r="H193" s="116">
        <f>H194</f>
        <v>0</v>
      </c>
      <c r="I193" s="120"/>
      <c r="J193" s="120"/>
    </row>
    <row r="194" spans="1:10" ht="79.5" hidden="1" thickBot="1">
      <c r="A194" s="15"/>
      <c r="B194" s="8" t="s">
        <v>248</v>
      </c>
      <c r="C194" s="17">
        <v>924</v>
      </c>
      <c r="D194" s="14" t="s">
        <v>40</v>
      </c>
      <c r="E194" s="14" t="s">
        <v>38</v>
      </c>
      <c r="F194" s="60" t="s">
        <v>355</v>
      </c>
      <c r="G194" s="22">
        <v>600</v>
      </c>
      <c r="H194" s="116"/>
      <c r="I194" s="120"/>
      <c r="J194" s="120"/>
    </row>
    <row r="195" spans="1:10" ht="63.75" hidden="1" thickBot="1">
      <c r="A195" s="15"/>
      <c r="B195" s="12" t="s">
        <v>279</v>
      </c>
      <c r="C195" s="17">
        <v>924</v>
      </c>
      <c r="D195" s="14" t="s">
        <v>40</v>
      </c>
      <c r="E195" s="14" t="s">
        <v>38</v>
      </c>
      <c r="F195" s="14" t="s">
        <v>244</v>
      </c>
      <c r="G195" s="22"/>
      <c r="H195" s="116">
        <f>H196</f>
        <v>0</v>
      </c>
      <c r="I195" s="120"/>
      <c r="J195" s="120"/>
    </row>
    <row r="196" spans="1:10" ht="63.75" hidden="1" thickBot="1">
      <c r="A196" s="15"/>
      <c r="B196" s="8" t="s">
        <v>226</v>
      </c>
      <c r="C196" s="17">
        <v>924</v>
      </c>
      <c r="D196" s="14" t="s">
        <v>40</v>
      </c>
      <c r="E196" s="14" t="s">
        <v>38</v>
      </c>
      <c r="F196" s="14" t="s">
        <v>235</v>
      </c>
      <c r="G196" s="22">
        <v>200</v>
      </c>
      <c r="H196" s="116">
        <v>0</v>
      </c>
      <c r="I196" s="120"/>
      <c r="J196" s="120"/>
    </row>
    <row r="197" spans="1:10" ht="25.15" customHeight="1" thickBot="1">
      <c r="A197" s="2"/>
      <c r="B197" s="35" t="s">
        <v>206</v>
      </c>
      <c r="C197" s="17">
        <v>924</v>
      </c>
      <c r="D197" s="14" t="s">
        <v>40</v>
      </c>
      <c r="E197" s="14" t="s">
        <v>35</v>
      </c>
      <c r="F197" s="14"/>
      <c r="G197" s="22"/>
      <c r="H197" s="115">
        <f>H198+H209</f>
        <v>36555</v>
      </c>
      <c r="I197" s="115">
        <f>I198+I209</f>
        <v>32055</v>
      </c>
      <c r="J197" s="150">
        <f>J198+J209</f>
        <v>32055</v>
      </c>
    </row>
    <row r="198" spans="1:10" ht="32.25" thickBot="1">
      <c r="A198" s="2"/>
      <c r="B198" s="74" t="s">
        <v>137</v>
      </c>
      <c r="C198" s="17">
        <v>924</v>
      </c>
      <c r="D198" s="14" t="s">
        <v>40</v>
      </c>
      <c r="E198" s="14" t="s">
        <v>35</v>
      </c>
      <c r="F198" s="14" t="s">
        <v>34</v>
      </c>
      <c r="G198" s="22"/>
      <c r="H198" s="115">
        <f>H199</f>
        <v>26873</v>
      </c>
      <c r="I198" s="115">
        <f t="shared" ref="I198:J198" si="90">I199</f>
        <v>22373</v>
      </c>
      <c r="J198" s="150">
        <f t="shared" si="90"/>
        <v>22373</v>
      </c>
    </row>
    <row r="199" spans="1:10" ht="16.5" thickBot="1">
      <c r="A199" s="2"/>
      <c r="B199" s="8" t="s">
        <v>138</v>
      </c>
      <c r="C199" s="17">
        <v>924</v>
      </c>
      <c r="D199" s="14" t="s">
        <v>40</v>
      </c>
      <c r="E199" s="14" t="s">
        <v>35</v>
      </c>
      <c r="F199" s="14" t="s">
        <v>77</v>
      </c>
      <c r="G199" s="22"/>
      <c r="H199" s="117">
        <f>H200+H205</f>
        <v>26873</v>
      </c>
      <c r="I199" s="117">
        <f t="shared" ref="I199:J199" si="91">I200+I205</f>
        <v>22373</v>
      </c>
      <c r="J199" s="152">
        <f t="shared" si="91"/>
        <v>22373</v>
      </c>
    </row>
    <row r="200" spans="1:10" ht="32.25" thickBot="1">
      <c r="A200" s="2"/>
      <c r="B200" s="7" t="s">
        <v>323</v>
      </c>
      <c r="C200" s="17">
        <v>924</v>
      </c>
      <c r="D200" s="14" t="s">
        <v>40</v>
      </c>
      <c r="E200" s="14" t="s">
        <v>35</v>
      </c>
      <c r="F200" s="14" t="s">
        <v>360</v>
      </c>
      <c r="G200" s="22"/>
      <c r="H200" s="116">
        <f>H201+H202+H204</f>
        <v>9078</v>
      </c>
      <c r="I200" s="116">
        <f t="shared" ref="I200:J200" si="92">I201+I202+I204</f>
        <v>9078</v>
      </c>
      <c r="J200" s="151">
        <f t="shared" si="92"/>
        <v>9078</v>
      </c>
    </row>
    <row r="201" spans="1:10" ht="79.5" thickBot="1">
      <c r="A201" s="2"/>
      <c r="B201" s="12" t="s">
        <v>70</v>
      </c>
      <c r="C201" s="17">
        <v>924</v>
      </c>
      <c r="D201" s="14" t="s">
        <v>40</v>
      </c>
      <c r="E201" s="14" t="s">
        <v>35</v>
      </c>
      <c r="F201" s="14" t="s">
        <v>324</v>
      </c>
      <c r="G201" s="22">
        <v>100</v>
      </c>
      <c r="H201" s="116">
        <v>6372</v>
      </c>
      <c r="I201" s="116">
        <v>6372</v>
      </c>
      <c r="J201" s="151">
        <v>6372</v>
      </c>
    </row>
    <row r="202" spans="1:10" ht="48" thickBot="1">
      <c r="A202" s="2"/>
      <c r="B202" s="12" t="s">
        <v>71</v>
      </c>
      <c r="C202" s="17">
        <v>924</v>
      </c>
      <c r="D202" s="14" t="s">
        <v>40</v>
      </c>
      <c r="E202" s="14" t="s">
        <v>35</v>
      </c>
      <c r="F202" s="14" t="s">
        <v>324</v>
      </c>
      <c r="G202" s="54">
        <v>200</v>
      </c>
      <c r="H202" s="116">
        <v>2700</v>
      </c>
      <c r="I202" s="116">
        <v>2700</v>
      </c>
      <c r="J202" s="151">
        <v>2700</v>
      </c>
    </row>
    <row r="203" spans="1:10" ht="85.15" hidden="1" customHeight="1">
      <c r="A203" s="2"/>
      <c r="B203" s="8"/>
      <c r="C203" s="17"/>
      <c r="D203" s="14"/>
      <c r="E203" s="14"/>
      <c r="F203" s="90"/>
      <c r="G203" s="54"/>
      <c r="H203" s="116"/>
      <c r="I203" s="121"/>
      <c r="J203" s="120"/>
    </row>
    <row r="204" spans="1:10" ht="32.25" thickBot="1">
      <c r="A204" s="2"/>
      <c r="B204" s="12" t="s">
        <v>72</v>
      </c>
      <c r="C204" s="17">
        <v>924</v>
      </c>
      <c r="D204" s="14" t="s">
        <v>40</v>
      </c>
      <c r="E204" s="14" t="s">
        <v>35</v>
      </c>
      <c r="F204" s="14" t="s">
        <v>324</v>
      </c>
      <c r="G204" s="54">
        <v>800</v>
      </c>
      <c r="H204" s="114">
        <v>6</v>
      </c>
      <c r="I204" s="114">
        <v>6</v>
      </c>
      <c r="J204" s="149">
        <v>6</v>
      </c>
    </row>
    <row r="205" spans="1:10" ht="32.25" thickBot="1">
      <c r="A205" s="2"/>
      <c r="B205" s="85" t="s">
        <v>446</v>
      </c>
      <c r="C205" s="17">
        <v>924</v>
      </c>
      <c r="D205" s="14" t="s">
        <v>40</v>
      </c>
      <c r="E205" s="14" t="s">
        <v>35</v>
      </c>
      <c r="F205" s="60" t="s">
        <v>447</v>
      </c>
      <c r="G205" s="20">
        <v>200</v>
      </c>
      <c r="H205" s="115">
        <f>H206+H207+H208</f>
        <v>17795</v>
      </c>
      <c r="I205" s="115">
        <f t="shared" ref="I205:J205" si="93">I206+I207+I208</f>
        <v>13295</v>
      </c>
      <c r="J205" s="150">
        <f t="shared" si="93"/>
        <v>13295</v>
      </c>
    </row>
    <row r="206" spans="1:10" ht="79.5" thickBot="1">
      <c r="A206" s="2"/>
      <c r="B206" s="95" t="s">
        <v>70</v>
      </c>
      <c r="C206" s="17">
        <v>924</v>
      </c>
      <c r="D206" s="14" t="s">
        <v>40</v>
      </c>
      <c r="E206" s="14" t="s">
        <v>35</v>
      </c>
      <c r="F206" s="60" t="s">
        <v>448</v>
      </c>
      <c r="G206" s="20">
        <v>100</v>
      </c>
      <c r="H206" s="115">
        <v>8182</v>
      </c>
      <c r="I206" s="115">
        <v>8182</v>
      </c>
      <c r="J206" s="150">
        <v>8182</v>
      </c>
    </row>
    <row r="207" spans="1:10" ht="48" thickBot="1">
      <c r="A207" s="2"/>
      <c r="B207" s="95" t="s">
        <v>71</v>
      </c>
      <c r="C207" s="17">
        <v>924</v>
      </c>
      <c r="D207" s="14" t="s">
        <v>40</v>
      </c>
      <c r="E207" s="14" t="s">
        <v>35</v>
      </c>
      <c r="F207" s="60" t="s">
        <v>448</v>
      </c>
      <c r="G207" s="22">
        <v>200</v>
      </c>
      <c r="H207" s="115">
        <v>7463</v>
      </c>
      <c r="I207" s="115">
        <v>2963</v>
      </c>
      <c r="J207" s="150">
        <v>2963</v>
      </c>
    </row>
    <row r="208" spans="1:10" ht="15" customHeight="1" thickBot="1">
      <c r="A208" s="2"/>
      <c r="B208" s="95" t="s">
        <v>72</v>
      </c>
      <c r="C208" s="17">
        <v>924</v>
      </c>
      <c r="D208" s="14" t="s">
        <v>40</v>
      </c>
      <c r="E208" s="14" t="s">
        <v>35</v>
      </c>
      <c r="F208" s="60" t="s">
        <v>448</v>
      </c>
      <c r="G208" s="22">
        <v>800</v>
      </c>
      <c r="H208" s="115">
        <v>2150</v>
      </c>
      <c r="I208" s="115">
        <v>2150</v>
      </c>
      <c r="J208" s="150">
        <v>2150</v>
      </c>
    </row>
    <row r="209" spans="1:10" ht="32.25" thickBot="1">
      <c r="A209" s="2"/>
      <c r="B209" s="12" t="s">
        <v>378</v>
      </c>
      <c r="C209" s="17">
        <v>924</v>
      </c>
      <c r="D209" s="14" t="s">
        <v>40</v>
      </c>
      <c r="E209" s="14" t="s">
        <v>35</v>
      </c>
      <c r="F209" s="14" t="s">
        <v>36</v>
      </c>
      <c r="G209" s="54"/>
      <c r="H209" s="114">
        <f>H210</f>
        <v>9682</v>
      </c>
      <c r="I209" s="114">
        <f t="shared" ref="I209:J209" si="94">I210</f>
        <v>9682</v>
      </c>
      <c r="J209" s="149">
        <f t="shared" si="94"/>
        <v>9682</v>
      </c>
    </row>
    <row r="210" spans="1:10" ht="16.5" thickBot="1">
      <c r="A210" s="2"/>
      <c r="B210" s="12" t="s">
        <v>139</v>
      </c>
      <c r="C210" s="17">
        <v>924</v>
      </c>
      <c r="D210" s="14" t="s">
        <v>40</v>
      </c>
      <c r="E210" s="14" t="s">
        <v>35</v>
      </c>
      <c r="F210" s="14" t="s">
        <v>96</v>
      </c>
      <c r="G210" s="54"/>
      <c r="H210" s="114">
        <f>H211+H215</f>
        <v>9682</v>
      </c>
      <c r="I210" s="114">
        <f t="shared" ref="I210:J210" si="95">I211+I215</f>
        <v>9682</v>
      </c>
      <c r="J210" s="149">
        <f t="shared" si="95"/>
        <v>9682</v>
      </c>
    </row>
    <row r="211" spans="1:10" ht="32.25" thickBot="1">
      <c r="A211" s="2"/>
      <c r="B211" s="12" t="s">
        <v>290</v>
      </c>
      <c r="C211" s="17">
        <v>924</v>
      </c>
      <c r="D211" s="14" t="s">
        <v>40</v>
      </c>
      <c r="E211" s="14" t="s">
        <v>35</v>
      </c>
      <c r="F211" s="14" t="s">
        <v>291</v>
      </c>
      <c r="G211" s="54"/>
      <c r="H211" s="115">
        <f>H212+H213+H214</f>
        <v>9682</v>
      </c>
      <c r="I211" s="115">
        <f t="shared" ref="I211:J211" si="96">I212+I213+I214</f>
        <v>9682</v>
      </c>
      <c r="J211" s="150">
        <f t="shared" si="96"/>
        <v>9682</v>
      </c>
    </row>
    <row r="212" spans="1:10" ht="79.5" thickBot="1">
      <c r="A212" s="2"/>
      <c r="B212" s="10" t="s">
        <v>70</v>
      </c>
      <c r="C212" s="17">
        <v>924</v>
      </c>
      <c r="D212" s="14" t="s">
        <v>40</v>
      </c>
      <c r="E212" s="14" t="s">
        <v>35</v>
      </c>
      <c r="F212" s="14" t="s">
        <v>292</v>
      </c>
      <c r="G212" s="54">
        <v>100</v>
      </c>
      <c r="H212" s="116">
        <v>9140</v>
      </c>
      <c r="I212" s="116">
        <v>9140</v>
      </c>
      <c r="J212" s="151">
        <v>9140</v>
      </c>
    </row>
    <row r="213" spans="1:10" ht="48" thickBot="1">
      <c r="A213" s="2"/>
      <c r="B213" s="10" t="s">
        <v>71</v>
      </c>
      <c r="C213" s="17">
        <v>924</v>
      </c>
      <c r="D213" s="14" t="s">
        <v>40</v>
      </c>
      <c r="E213" s="14" t="s">
        <v>35</v>
      </c>
      <c r="F213" s="14" t="s">
        <v>292</v>
      </c>
      <c r="G213" s="54">
        <v>200</v>
      </c>
      <c r="H213" s="117">
        <v>542</v>
      </c>
      <c r="I213" s="117">
        <v>542</v>
      </c>
      <c r="J213" s="152">
        <v>542</v>
      </c>
    </row>
    <row r="214" spans="1:10" ht="32.25" hidden="1" thickBot="1">
      <c r="A214" s="2"/>
      <c r="B214" s="10" t="s">
        <v>72</v>
      </c>
      <c r="C214" s="17">
        <v>924</v>
      </c>
      <c r="D214" s="14" t="s">
        <v>40</v>
      </c>
      <c r="E214" s="14" t="s">
        <v>35</v>
      </c>
      <c r="F214" s="14" t="s">
        <v>292</v>
      </c>
      <c r="G214" s="54">
        <v>800</v>
      </c>
      <c r="H214" s="116">
        <v>0</v>
      </c>
      <c r="I214" s="120"/>
      <c r="J214" s="120"/>
    </row>
    <row r="215" spans="1:10" ht="63.75" hidden="1" thickBot="1">
      <c r="A215" s="2"/>
      <c r="B215" s="12" t="s">
        <v>293</v>
      </c>
      <c r="C215" s="17">
        <v>924</v>
      </c>
      <c r="D215" s="14" t="s">
        <v>40</v>
      </c>
      <c r="E215" s="14" t="s">
        <v>35</v>
      </c>
      <c r="F215" s="14" t="s">
        <v>288</v>
      </c>
      <c r="G215" s="54"/>
      <c r="H215" s="116">
        <f>H216</f>
        <v>0</v>
      </c>
      <c r="I215" s="120"/>
      <c r="J215" s="120"/>
    </row>
    <row r="216" spans="1:10" ht="48" hidden="1" thickBot="1">
      <c r="A216" s="2"/>
      <c r="B216" s="87" t="s">
        <v>282</v>
      </c>
      <c r="C216" s="17">
        <v>924</v>
      </c>
      <c r="D216" s="14" t="s">
        <v>40</v>
      </c>
      <c r="E216" s="14" t="s">
        <v>35</v>
      </c>
      <c r="F216" s="83" t="s">
        <v>289</v>
      </c>
      <c r="G216" s="54">
        <v>200</v>
      </c>
      <c r="H216" s="116">
        <v>0</v>
      </c>
      <c r="I216" s="120"/>
      <c r="J216" s="120"/>
    </row>
    <row r="217" spans="1:10" ht="21.75" customHeight="1" thickBot="1">
      <c r="A217" s="2"/>
      <c r="B217" s="35" t="s">
        <v>20</v>
      </c>
      <c r="C217" s="17">
        <v>924</v>
      </c>
      <c r="D217" s="14" t="s">
        <v>40</v>
      </c>
      <c r="E217" s="14" t="s">
        <v>40</v>
      </c>
      <c r="F217" s="14"/>
      <c r="G217" s="54"/>
      <c r="H217" s="117">
        <f>H218</f>
        <v>455</v>
      </c>
      <c r="I217" s="117">
        <f t="shared" ref="I217:J217" si="97">I218</f>
        <v>455</v>
      </c>
      <c r="J217" s="152">
        <f t="shared" si="97"/>
        <v>455</v>
      </c>
    </row>
    <row r="218" spans="1:10" ht="32.25" thickBot="1">
      <c r="A218" s="2"/>
      <c r="B218" s="36" t="s">
        <v>137</v>
      </c>
      <c r="C218" s="17">
        <v>924</v>
      </c>
      <c r="D218" s="14" t="s">
        <v>40</v>
      </c>
      <c r="E218" s="14" t="s">
        <v>40</v>
      </c>
      <c r="F218" s="14" t="s">
        <v>34</v>
      </c>
      <c r="G218" s="56"/>
      <c r="H218" s="117">
        <f>H219+H225</f>
        <v>455</v>
      </c>
      <c r="I218" s="117">
        <f t="shared" ref="I218:J218" si="98">I219+I225</f>
        <v>455</v>
      </c>
      <c r="J218" s="152">
        <f t="shared" si="98"/>
        <v>455</v>
      </c>
    </row>
    <row r="219" spans="1:10" ht="16.5" hidden="1" thickBot="1">
      <c r="A219" s="2"/>
      <c r="B219" s="8" t="s">
        <v>135</v>
      </c>
      <c r="C219" s="17">
        <v>924</v>
      </c>
      <c r="D219" s="14" t="s">
        <v>40</v>
      </c>
      <c r="E219" s="14" t="s">
        <v>40</v>
      </c>
      <c r="F219" s="14" t="s">
        <v>66</v>
      </c>
      <c r="G219" s="56"/>
      <c r="H219" s="117">
        <f>H220</f>
        <v>0</v>
      </c>
      <c r="I219" s="117">
        <f t="shared" ref="I219:J219" si="99">I220</f>
        <v>0</v>
      </c>
      <c r="J219" s="152">
        <f t="shared" si="99"/>
        <v>0</v>
      </c>
    </row>
    <row r="220" spans="1:10" ht="32.25" hidden="1" thickBot="1">
      <c r="A220" s="2"/>
      <c r="B220" s="43" t="s">
        <v>177</v>
      </c>
      <c r="C220" s="17">
        <v>924</v>
      </c>
      <c r="D220" s="14" t="s">
        <v>40</v>
      </c>
      <c r="E220" s="14" t="s">
        <v>40</v>
      </c>
      <c r="F220" s="14" t="s">
        <v>154</v>
      </c>
      <c r="G220" s="56"/>
      <c r="H220" s="117">
        <f>H224+H221+H222+H223</f>
        <v>0</v>
      </c>
      <c r="I220" s="117">
        <f t="shared" ref="I220:J220" si="100">I224+I221+I222+I223</f>
        <v>0</v>
      </c>
      <c r="J220" s="152">
        <f t="shared" si="100"/>
        <v>0</v>
      </c>
    </row>
    <row r="221" spans="1:10" ht="48" hidden="1" thickBot="1">
      <c r="A221" s="2"/>
      <c r="B221" s="88" t="s">
        <v>178</v>
      </c>
      <c r="C221" s="17">
        <v>924</v>
      </c>
      <c r="D221" s="14" t="s">
        <v>40</v>
      </c>
      <c r="E221" s="14" t="s">
        <v>40</v>
      </c>
      <c r="F221" s="60" t="s">
        <v>247</v>
      </c>
      <c r="G221" s="17">
        <v>200</v>
      </c>
      <c r="H221" s="116"/>
      <c r="I221" s="116"/>
      <c r="J221" s="151"/>
    </row>
    <row r="222" spans="1:10" ht="48" hidden="1" thickBot="1">
      <c r="A222" s="2"/>
      <c r="B222" s="88" t="s">
        <v>179</v>
      </c>
      <c r="C222" s="17">
        <v>924</v>
      </c>
      <c r="D222" s="14" t="s">
        <v>40</v>
      </c>
      <c r="E222" s="14" t="s">
        <v>40</v>
      </c>
      <c r="F222" s="60" t="s">
        <v>247</v>
      </c>
      <c r="G222" s="17">
        <v>600</v>
      </c>
      <c r="H222" s="116"/>
      <c r="I222" s="116"/>
      <c r="J222" s="151"/>
    </row>
    <row r="223" spans="1:10" ht="48" hidden="1" thickBot="1">
      <c r="A223" s="2"/>
      <c r="B223" s="7" t="s">
        <v>140</v>
      </c>
      <c r="C223" s="17">
        <v>924</v>
      </c>
      <c r="D223" s="14" t="s">
        <v>40</v>
      </c>
      <c r="E223" s="14" t="s">
        <v>40</v>
      </c>
      <c r="F223" s="14" t="s">
        <v>202</v>
      </c>
      <c r="G223" s="56">
        <v>200</v>
      </c>
      <c r="H223" s="116"/>
      <c r="I223" s="116"/>
      <c r="J223" s="151"/>
    </row>
    <row r="224" spans="1:10" ht="48" hidden="1" thickBot="1">
      <c r="A224" s="2"/>
      <c r="B224" s="7" t="s">
        <v>246</v>
      </c>
      <c r="C224" s="17">
        <v>924</v>
      </c>
      <c r="D224" s="14" t="s">
        <v>40</v>
      </c>
      <c r="E224" s="14" t="s">
        <v>40</v>
      </c>
      <c r="F224" s="14" t="s">
        <v>202</v>
      </c>
      <c r="G224" s="56">
        <v>200</v>
      </c>
      <c r="H224" s="116">
        <v>0</v>
      </c>
      <c r="I224" s="120"/>
      <c r="J224" s="120"/>
    </row>
    <row r="225" spans="1:10" ht="25.15" customHeight="1" thickBot="1">
      <c r="A225" s="2"/>
      <c r="B225" s="36" t="s">
        <v>141</v>
      </c>
      <c r="C225" s="17">
        <v>924</v>
      </c>
      <c r="D225" s="14" t="s">
        <v>40</v>
      </c>
      <c r="E225" s="14" t="s">
        <v>40</v>
      </c>
      <c r="F225" s="14" t="s">
        <v>78</v>
      </c>
      <c r="G225" s="56"/>
      <c r="H225" s="117">
        <f>H227</f>
        <v>455</v>
      </c>
      <c r="I225" s="117">
        <f t="shared" ref="I225:J225" si="101">I227</f>
        <v>455</v>
      </c>
      <c r="J225" s="152">
        <f t="shared" si="101"/>
        <v>455</v>
      </c>
    </row>
    <row r="226" spans="1:10" ht="32.25" thickBot="1">
      <c r="A226" s="2"/>
      <c r="B226" s="8" t="s">
        <v>329</v>
      </c>
      <c r="C226" s="17">
        <v>924</v>
      </c>
      <c r="D226" s="14" t="s">
        <v>40</v>
      </c>
      <c r="E226" s="14" t="s">
        <v>40</v>
      </c>
      <c r="F226" s="14" t="s">
        <v>330</v>
      </c>
      <c r="G226" s="56"/>
      <c r="H226" s="116">
        <f>H227</f>
        <v>455</v>
      </c>
      <c r="I226" s="116">
        <f t="shared" ref="I226:J226" si="102">I227</f>
        <v>455</v>
      </c>
      <c r="J226" s="151">
        <f t="shared" si="102"/>
        <v>455</v>
      </c>
    </row>
    <row r="227" spans="1:10" ht="48" thickBot="1">
      <c r="A227" s="2"/>
      <c r="B227" s="8" t="s">
        <v>95</v>
      </c>
      <c r="C227" s="17">
        <v>924</v>
      </c>
      <c r="D227" s="14" t="s">
        <v>40</v>
      </c>
      <c r="E227" s="14" t="s">
        <v>40</v>
      </c>
      <c r="F227" s="14" t="s">
        <v>181</v>
      </c>
      <c r="G227" s="56">
        <v>200</v>
      </c>
      <c r="H227" s="116">
        <v>455</v>
      </c>
      <c r="I227" s="116">
        <v>455</v>
      </c>
      <c r="J227" s="151">
        <v>455</v>
      </c>
    </row>
    <row r="228" spans="1:10" ht="16.5" thickBot="1">
      <c r="A228" s="2"/>
      <c r="B228" s="35" t="s">
        <v>21</v>
      </c>
      <c r="C228" s="17">
        <v>924</v>
      </c>
      <c r="D228" s="14" t="s">
        <v>40</v>
      </c>
      <c r="E228" s="14" t="s">
        <v>37</v>
      </c>
      <c r="F228" s="14"/>
      <c r="G228" s="22"/>
      <c r="H228" s="117">
        <f>H229</f>
        <v>17357.235000000001</v>
      </c>
      <c r="I228" s="117">
        <f t="shared" ref="I228:J228" si="103">I229</f>
        <v>17406.635000000002</v>
      </c>
      <c r="J228" s="152">
        <f t="shared" si="103"/>
        <v>17898.084999999999</v>
      </c>
    </row>
    <row r="229" spans="1:10" ht="32.25" thickBot="1">
      <c r="A229" s="2"/>
      <c r="B229" s="36" t="s">
        <v>153</v>
      </c>
      <c r="C229" s="17">
        <v>924</v>
      </c>
      <c r="D229" s="14" t="s">
        <v>40</v>
      </c>
      <c r="E229" s="14" t="s">
        <v>37</v>
      </c>
      <c r="F229" s="14" t="s">
        <v>34</v>
      </c>
      <c r="G229" s="22"/>
      <c r="H229" s="117">
        <f>H231+H235+H239+H241</f>
        <v>17357.235000000001</v>
      </c>
      <c r="I229" s="117">
        <f t="shared" ref="I229:J229" si="104">I231+I235+I239+I241</f>
        <v>17406.635000000002</v>
      </c>
      <c r="J229" s="152">
        <f t="shared" si="104"/>
        <v>17898.084999999999</v>
      </c>
    </row>
    <row r="230" spans="1:10" ht="16.5" thickBot="1">
      <c r="A230" s="2"/>
      <c r="B230" s="8" t="s">
        <v>135</v>
      </c>
      <c r="C230" s="17">
        <v>924</v>
      </c>
      <c r="D230" s="14" t="s">
        <v>40</v>
      </c>
      <c r="E230" s="14" t="s">
        <v>37</v>
      </c>
      <c r="F230" s="14" t="s">
        <v>66</v>
      </c>
      <c r="G230" s="56"/>
      <c r="H230" s="117">
        <f>H231</f>
        <v>1089.2</v>
      </c>
      <c r="I230" s="117">
        <f t="shared" ref="I230:J230" si="105">I231</f>
        <v>1138.5999999999999</v>
      </c>
      <c r="J230" s="152">
        <f t="shared" si="105"/>
        <v>1182.7</v>
      </c>
    </row>
    <row r="231" spans="1:10" ht="32.25" thickBot="1">
      <c r="A231" s="2"/>
      <c r="B231" s="43" t="s">
        <v>177</v>
      </c>
      <c r="C231" s="17">
        <v>924</v>
      </c>
      <c r="D231" s="14" t="s">
        <v>40</v>
      </c>
      <c r="E231" s="14" t="s">
        <v>37</v>
      </c>
      <c r="F231" s="14" t="s">
        <v>154</v>
      </c>
      <c r="G231" s="56"/>
      <c r="H231" s="117">
        <f>H232+H233+H234</f>
        <v>1089.2</v>
      </c>
      <c r="I231" s="117">
        <f t="shared" ref="I231:J231" si="106">I232+I233+I234</f>
        <v>1138.5999999999999</v>
      </c>
      <c r="J231" s="152">
        <f t="shared" si="106"/>
        <v>1182.7</v>
      </c>
    </row>
    <row r="232" spans="1:10" ht="48" thickBot="1">
      <c r="A232" s="2"/>
      <c r="B232" s="88" t="s">
        <v>178</v>
      </c>
      <c r="C232" s="17">
        <v>924</v>
      </c>
      <c r="D232" s="14" t="s">
        <v>40</v>
      </c>
      <c r="E232" s="14" t="s">
        <v>37</v>
      </c>
      <c r="F232" s="60" t="s">
        <v>247</v>
      </c>
      <c r="G232" s="17">
        <v>200</v>
      </c>
      <c r="H232" s="116">
        <v>573.20000000000005</v>
      </c>
      <c r="I232" s="116">
        <v>598.6</v>
      </c>
      <c r="J232" s="151">
        <v>622.70000000000005</v>
      </c>
    </row>
    <row r="233" spans="1:10" ht="48" thickBot="1">
      <c r="A233" s="2"/>
      <c r="B233" s="88" t="s">
        <v>179</v>
      </c>
      <c r="C233" s="17">
        <v>924</v>
      </c>
      <c r="D233" s="14" t="s">
        <v>40</v>
      </c>
      <c r="E233" s="14" t="s">
        <v>37</v>
      </c>
      <c r="F233" s="60" t="s">
        <v>247</v>
      </c>
      <c r="G233" s="17">
        <v>600</v>
      </c>
      <c r="H233" s="116">
        <v>459</v>
      </c>
      <c r="I233" s="116">
        <v>480</v>
      </c>
      <c r="J233" s="151">
        <v>499</v>
      </c>
    </row>
    <row r="234" spans="1:10" ht="48" thickBot="1">
      <c r="A234" s="2"/>
      <c r="B234" s="7" t="s">
        <v>140</v>
      </c>
      <c r="C234" s="17">
        <v>924</v>
      </c>
      <c r="D234" s="14" t="s">
        <v>40</v>
      </c>
      <c r="E234" s="14" t="s">
        <v>37</v>
      </c>
      <c r="F234" s="14" t="s">
        <v>202</v>
      </c>
      <c r="G234" s="56">
        <v>200</v>
      </c>
      <c r="H234" s="116">
        <v>57</v>
      </c>
      <c r="I234" s="116">
        <v>60</v>
      </c>
      <c r="J234" s="151">
        <v>61</v>
      </c>
    </row>
    <row r="235" spans="1:10" ht="16.5" thickBot="1">
      <c r="A235" s="2"/>
      <c r="B235" s="80" t="s">
        <v>449</v>
      </c>
      <c r="C235" s="17">
        <v>924</v>
      </c>
      <c r="D235" s="14" t="s">
        <v>40</v>
      </c>
      <c r="E235" s="14" t="s">
        <v>37</v>
      </c>
      <c r="F235" s="60" t="s">
        <v>78</v>
      </c>
      <c r="G235" s="66"/>
      <c r="H235" s="116">
        <f>H236</f>
        <v>1860.0349999999999</v>
      </c>
      <c r="I235" s="116">
        <f t="shared" ref="I235:J235" si="107">I236</f>
        <v>1860.0349999999999</v>
      </c>
      <c r="J235" s="151">
        <f t="shared" si="107"/>
        <v>2307.3849999999998</v>
      </c>
    </row>
    <row r="236" spans="1:10" ht="79.5" thickBot="1">
      <c r="A236" s="2"/>
      <c r="B236" s="158" t="s">
        <v>450</v>
      </c>
      <c r="C236" s="17">
        <v>924</v>
      </c>
      <c r="D236" s="14" t="s">
        <v>40</v>
      </c>
      <c r="E236" s="14" t="s">
        <v>37</v>
      </c>
      <c r="F236" s="60" t="s">
        <v>453</v>
      </c>
      <c r="G236" s="66"/>
      <c r="H236" s="116">
        <f>H237+H238</f>
        <v>1860.0349999999999</v>
      </c>
      <c r="I236" s="116">
        <f t="shared" ref="I236:J236" si="108">I237+I238</f>
        <v>1860.0349999999999</v>
      </c>
      <c r="J236" s="151">
        <f t="shared" si="108"/>
        <v>2307.3849999999998</v>
      </c>
    </row>
    <row r="237" spans="1:10" ht="79.5" thickBot="1">
      <c r="A237" s="2"/>
      <c r="B237" s="104" t="s">
        <v>451</v>
      </c>
      <c r="C237" s="17">
        <v>924</v>
      </c>
      <c r="D237" s="14" t="s">
        <v>40</v>
      </c>
      <c r="E237" s="14" t="s">
        <v>37</v>
      </c>
      <c r="F237" s="60" t="s">
        <v>454</v>
      </c>
      <c r="G237" s="66">
        <v>100</v>
      </c>
      <c r="H237" s="116">
        <v>1604.4349999999999</v>
      </c>
      <c r="I237" s="116">
        <v>1604.4349999999999</v>
      </c>
      <c r="J237" s="151">
        <v>2051.7849999999999</v>
      </c>
    </row>
    <row r="238" spans="1:10" ht="95.25" thickBot="1">
      <c r="A238" s="2"/>
      <c r="B238" s="104" t="s">
        <v>452</v>
      </c>
      <c r="C238" s="17">
        <v>924</v>
      </c>
      <c r="D238" s="14" t="s">
        <v>40</v>
      </c>
      <c r="E238" s="14" t="s">
        <v>37</v>
      </c>
      <c r="F238" s="60" t="s">
        <v>454</v>
      </c>
      <c r="G238" s="66">
        <v>600</v>
      </c>
      <c r="H238" s="116">
        <v>255.6</v>
      </c>
      <c r="I238" s="116">
        <v>255.6</v>
      </c>
      <c r="J238" s="151">
        <v>255.6</v>
      </c>
    </row>
    <row r="239" spans="1:10" ht="32.25" thickBot="1">
      <c r="A239" s="2"/>
      <c r="B239" s="36" t="s">
        <v>143</v>
      </c>
      <c r="C239" s="17">
        <v>924</v>
      </c>
      <c r="D239" s="14" t="s">
        <v>40</v>
      </c>
      <c r="E239" s="14" t="s">
        <v>37</v>
      </c>
      <c r="F239" s="14" t="s">
        <v>142</v>
      </c>
      <c r="G239" s="22"/>
      <c r="H239" s="117">
        <f>H240</f>
        <v>2831</v>
      </c>
      <c r="I239" s="117">
        <f t="shared" ref="I239:J239" si="109">I240</f>
        <v>2831</v>
      </c>
      <c r="J239" s="152">
        <f t="shared" si="109"/>
        <v>2831</v>
      </c>
    </row>
    <row r="240" spans="1:10" ht="95.25" thickBot="1">
      <c r="A240" s="2"/>
      <c r="B240" s="34" t="s">
        <v>49</v>
      </c>
      <c r="C240" s="17">
        <v>924</v>
      </c>
      <c r="D240" s="14" t="s">
        <v>40</v>
      </c>
      <c r="E240" s="14" t="s">
        <v>37</v>
      </c>
      <c r="F240" s="14" t="s">
        <v>80</v>
      </c>
      <c r="G240" s="22">
        <v>100</v>
      </c>
      <c r="H240" s="117">
        <v>2831</v>
      </c>
      <c r="I240" s="117">
        <v>2831</v>
      </c>
      <c r="J240" s="152">
        <v>2831</v>
      </c>
    </row>
    <row r="241" spans="1:10" ht="32.25" thickBot="1">
      <c r="A241" s="15"/>
      <c r="B241" s="50" t="s">
        <v>155</v>
      </c>
      <c r="C241" s="17">
        <v>924</v>
      </c>
      <c r="D241" s="14" t="s">
        <v>40</v>
      </c>
      <c r="E241" s="14" t="s">
        <v>37</v>
      </c>
      <c r="F241" s="14" t="s">
        <v>156</v>
      </c>
      <c r="G241" s="22"/>
      <c r="H241" s="117">
        <f>H242+H243+H244</f>
        <v>11577</v>
      </c>
      <c r="I241" s="117">
        <f t="shared" ref="I241:J241" si="110">I242+I243+I244</f>
        <v>11577</v>
      </c>
      <c r="J241" s="152">
        <f t="shared" si="110"/>
        <v>11577</v>
      </c>
    </row>
    <row r="242" spans="1:10" ht="79.5" thickBot="1">
      <c r="A242" s="2"/>
      <c r="B242" s="7" t="s">
        <v>79</v>
      </c>
      <c r="C242" s="17">
        <v>924</v>
      </c>
      <c r="D242" s="14" t="s">
        <v>40</v>
      </c>
      <c r="E242" s="14" t="s">
        <v>37</v>
      </c>
      <c r="F242" s="14" t="s">
        <v>81</v>
      </c>
      <c r="G242" s="22">
        <v>100</v>
      </c>
      <c r="H242" s="117">
        <v>8463</v>
      </c>
      <c r="I242" s="117">
        <v>8463</v>
      </c>
      <c r="J242" s="152">
        <v>8463</v>
      </c>
    </row>
    <row r="243" spans="1:10" ht="32.25" thickBot="1">
      <c r="A243" s="2"/>
      <c r="B243" s="7" t="s">
        <v>83</v>
      </c>
      <c r="C243" s="17">
        <v>924</v>
      </c>
      <c r="D243" s="14" t="s">
        <v>40</v>
      </c>
      <c r="E243" s="14" t="s">
        <v>37</v>
      </c>
      <c r="F243" s="14" t="s">
        <v>82</v>
      </c>
      <c r="G243" s="22">
        <v>200</v>
      </c>
      <c r="H243" s="116">
        <v>3104</v>
      </c>
      <c r="I243" s="116">
        <v>3104</v>
      </c>
      <c r="J243" s="151">
        <v>3104</v>
      </c>
    </row>
    <row r="244" spans="1:10" ht="32.25" thickBot="1">
      <c r="A244" s="2"/>
      <c r="B244" s="7" t="s">
        <v>84</v>
      </c>
      <c r="C244" s="17">
        <v>924</v>
      </c>
      <c r="D244" s="14" t="s">
        <v>40</v>
      </c>
      <c r="E244" s="14" t="s">
        <v>37</v>
      </c>
      <c r="F244" s="14" t="s">
        <v>81</v>
      </c>
      <c r="G244" s="22">
        <v>800</v>
      </c>
      <c r="H244" s="116">
        <v>10</v>
      </c>
      <c r="I244" s="116">
        <v>10</v>
      </c>
      <c r="J244" s="151">
        <v>10</v>
      </c>
    </row>
    <row r="245" spans="1:10" ht="16.5" thickBot="1">
      <c r="A245" s="2"/>
      <c r="B245" s="29" t="s">
        <v>22</v>
      </c>
      <c r="C245" s="17">
        <v>924</v>
      </c>
      <c r="D245" s="18">
        <v>10</v>
      </c>
      <c r="E245" s="18"/>
      <c r="F245" s="18"/>
      <c r="G245" s="54"/>
      <c r="H245" s="115">
        <f>H246</f>
        <v>14966.5</v>
      </c>
      <c r="I245" s="115">
        <f t="shared" ref="I245:J245" si="111">I246</f>
        <v>15639.9</v>
      </c>
      <c r="J245" s="150">
        <f t="shared" si="111"/>
        <v>16265.5</v>
      </c>
    </row>
    <row r="246" spans="1:10" ht="16.5" thickBot="1">
      <c r="A246" s="2"/>
      <c r="B246" s="31" t="s">
        <v>23</v>
      </c>
      <c r="C246" s="17">
        <v>924</v>
      </c>
      <c r="D246" s="18">
        <v>10</v>
      </c>
      <c r="E246" s="18" t="s">
        <v>36</v>
      </c>
      <c r="F246" s="18"/>
      <c r="G246" s="54"/>
      <c r="H246" s="116">
        <f>H247</f>
        <v>14966.5</v>
      </c>
      <c r="I246" s="116">
        <f t="shared" ref="I246:J246" si="112">I247</f>
        <v>15639.9</v>
      </c>
      <c r="J246" s="151">
        <f t="shared" si="112"/>
        <v>16265.5</v>
      </c>
    </row>
    <row r="247" spans="1:10" ht="32.25" thickBot="1">
      <c r="A247" s="2"/>
      <c r="B247" s="29" t="s">
        <v>137</v>
      </c>
      <c r="C247" s="17">
        <v>924</v>
      </c>
      <c r="D247" s="18" t="s">
        <v>50</v>
      </c>
      <c r="E247" s="18" t="s">
        <v>36</v>
      </c>
      <c r="F247" s="18" t="s">
        <v>34</v>
      </c>
      <c r="G247" s="54"/>
      <c r="H247" s="116">
        <f>H248</f>
        <v>14966.5</v>
      </c>
      <c r="I247" s="116">
        <f t="shared" ref="I247:J247" si="113">I248</f>
        <v>15639.9</v>
      </c>
      <c r="J247" s="151">
        <f t="shared" si="113"/>
        <v>16265.5</v>
      </c>
    </row>
    <row r="248" spans="1:10" ht="32.25" thickBot="1">
      <c r="A248" s="2"/>
      <c r="B248" s="36" t="s">
        <v>132</v>
      </c>
      <c r="C248" s="17">
        <v>924</v>
      </c>
      <c r="D248" s="18" t="s">
        <v>50</v>
      </c>
      <c r="E248" s="18" t="s">
        <v>36</v>
      </c>
      <c r="F248" s="18" t="s">
        <v>63</v>
      </c>
      <c r="G248" s="54"/>
      <c r="H248" s="116">
        <f>H249+H251+H253+H255+H257</f>
        <v>14966.5</v>
      </c>
      <c r="I248" s="116">
        <f t="shared" ref="I248:J248" si="114">I249+I251+I253+I255+I257</f>
        <v>15639.9</v>
      </c>
      <c r="J248" s="151">
        <f t="shared" si="114"/>
        <v>16265.5</v>
      </c>
    </row>
    <row r="249" spans="1:10" ht="32.25" thickBot="1">
      <c r="A249" s="2"/>
      <c r="B249" s="85" t="s">
        <v>338</v>
      </c>
      <c r="C249" s="17">
        <v>924</v>
      </c>
      <c r="D249" s="18" t="s">
        <v>144</v>
      </c>
      <c r="E249" s="18" t="s">
        <v>36</v>
      </c>
      <c r="F249" s="14" t="s">
        <v>147</v>
      </c>
      <c r="G249" s="54"/>
      <c r="H249" s="117">
        <f>H250</f>
        <v>6001</v>
      </c>
      <c r="I249" s="117">
        <f t="shared" ref="I249:J249" si="115">I250</f>
        <v>6271</v>
      </c>
      <c r="J249" s="152">
        <f t="shared" si="115"/>
        <v>6522</v>
      </c>
    </row>
    <row r="250" spans="1:10" ht="32.25" thickBot="1">
      <c r="A250" s="2"/>
      <c r="B250" s="44" t="s">
        <v>85</v>
      </c>
      <c r="C250" s="17">
        <v>924</v>
      </c>
      <c r="D250" s="14">
        <v>10</v>
      </c>
      <c r="E250" s="14" t="s">
        <v>36</v>
      </c>
      <c r="F250" s="14" t="s">
        <v>343</v>
      </c>
      <c r="G250" s="54">
        <v>300</v>
      </c>
      <c r="H250" s="114">
        <v>6001</v>
      </c>
      <c r="I250" s="114">
        <v>6271</v>
      </c>
      <c r="J250" s="149">
        <v>6522</v>
      </c>
    </row>
    <row r="251" spans="1:10" ht="32.25" thickBot="1">
      <c r="A251" s="2"/>
      <c r="B251" s="85" t="s">
        <v>339</v>
      </c>
      <c r="C251" s="17">
        <v>924</v>
      </c>
      <c r="D251" s="14" t="s">
        <v>50</v>
      </c>
      <c r="E251" s="14" t="s">
        <v>36</v>
      </c>
      <c r="F251" s="14" t="s">
        <v>356</v>
      </c>
      <c r="G251" s="54"/>
      <c r="H251" s="114">
        <f>H252</f>
        <v>4879</v>
      </c>
      <c r="I251" s="114">
        <f t="shared" ref="I251:J251" si="116">I252</f>
        <v>5099</v>
      </c>
      <c r="J251" s="149">
        <f t="shared" si="116"/>
        <v>5303</v>
      </c>
    </row>
    <row r="252" spans="1:10" ht="48" thickBot="1">
      <c r="A252" s="2"/>
      <c r="B252" s="64" t="s">
        <v>340</v>
      </c>
      <c r="C252" s="17">
        <v>924</v>
      </c>
      <c r="D252" s="14" t="s">
        <v>50</v>
      </c>
      <c r="E252" s="14" t="s">
        <v>36</v>
      </c>
      <c r="F252" s="14" t="s">
        <v>344</v>
      </c>
      <c r="G252" s="54">
        <v>300</v>
      </c>
      <c r="H252" s="114">
        <v>4879</v>
      </c>
      <c r="I252" s="114">
        <v>5099</v>
      </c>
      <c r="J252" s="149">
        <v>5303</v>
      </c>
    </row>
    <row r="253" spans="1:10" ht="48" hidden="1" thickBot="1">
      <c r="A253" s="2"/>
      <c r="B253" s="85" t="s">
        <v>336</v>
      </c>
      <c r="C253" s="17">
        <v>924</v>
      </c>
      <c r="D253" s="14">
        <v>10</v>
      </c>
      <c r="E253" s="14" t="s">
        <v>36</v>
      </c>
      <c r="F253" s="14" t="s">
        <v>145</v>
      </c>
      <c r="G253" s="54"/>
      <c r="H253" s="114">
        <f>H254</f>
        <v>0</v>
      </c>
      <c r="I253" s="120"/>
      <c r="J253" s="120"/>
    </row>
    <row r="254" spans="1:10" ht="48" hidden="1" thickBot="1">
      <c r="A254" s="2"/>
      <c r="B254" s="85" t="s">
        <v>337</v>
      </c>
      <c r="C254" s="17">
        <v>924</v>
      </c>
      <c r="D254" s="14">
        <v>10</v>
      </c>
      <c r="E254" s="14" t="s">
        <v>36</v>
      </c>
      <c r="F254" s="14" t="s">
        <v>345</v>
      </c>
      <c r="G254" s="54">
        <v>300</v>
      </c>
      <c r="H254" s="114">
        <v>0</v>
      </c>
      <c r="I254" s="120"/>
      <c r="J254" s="120"/>
    </row>
    <row r="255" spans="1:10" ht="32.25" thickBot="1">
      <c r="A255" s="2"/>
      <c r="B255" s="85" t="s">
        <v>341</v>
      </c>
      <c r="C255" s="17">
        <v>924</v>
      </c>
      <c r="D255" s="14" t="s">
        <v>50</v>
      </c>
      <c r="E255" s="14" t="s">
        <v>36</v>
      </c>
      <c r="F255" s="14" t="s">
        <v>357</v>
      </c>
      <c r="G255" s="54"/>
      <c r="H255" s="114">
        <f>H256</f>
        <v>4001</v>
      </c>
      <c r="I255" s="114">
        <f t="shared" ref="I255:J255" si="117">I256</f>
        <v>4181</v>
      </c>
      <c r="J255" s="149">
        <f t="shared" si="117"/>
        <v>4348</v>
      </c>
    </row>
    <row r="256" spans="1:10" ht="48" thickBot="1">
      <c r="A256" s="2"/>
      <c r="B256" s="85" t="s">
        <v>342</v>
      </c>
      <c r="C256" s="17">
        <v>924</v>
      </c>
      <c r="D256" s="14" t="s">
        <v>50</v>
      </c>
      <c r="E256" s="14" t="s">
        <v>36</v>
      </c>
      <c r="F256" s="39" t="s">
        <v>346</v>
      </c>
      <c r="G256" s="54">
        <v>300</v>
      </c>
      <c r="H256" s="117">
        <v>4001</v>
      </c>
      <c r="I256" s="117">
        <v>4181</v>
      </c>
      <c r="J256" s="152">
        <v>4348</v>
      </c>
    </row>
    <row r="257" spans="1:10" ht="79.5" thickBot="1">
      <c r="A257" s="2"/>
      <c r="B257" s="85" t="s">
        <v>146</v>
      </c>
      <c r="C257" s="17">
        <v>924</v>
      </c>
      <c r="D257" s="14">
        <v>10</v>
      </c>
      <c r="E257" s="14" t="s">
        <v>36</v>
      </c>
      <c r="F257" s="14" t="s">
        <v>358</v>
      </c>
      <c r="G257" s="54"/>
      <c r="H257" s="116">
        <f>H258</f>
        <v>85.5</v>
      </c>
      <c r="I257" s="116">
        <f t="shared" ref="I257:J257" si="118">I258</f>
        <v>88.9</v>
      </c>
      <c r="J257" s="151">
        <f t="shared" si="118"/>
        <v>92.5</v>
      </c>
    </row>
    <row r="258" spans="1:10" ht="95.25" thickBot="1">
      <c r="A258" s="2"/>
      <c r="B258" s="85" t="s">
        <v>362</v>
      </c>
      <c r="C258" s="17">
        <v>924</v>
      </c>
      <c r="D258" s="14">
        <v>10</v>
      </c>
      <c r="E258" s="14" t="s">
        <v>36</v>
      </c>
      <c r="F258" s="14" t="s">
        <v>347</v>
      </c>
      <c r="G258" s="54">
        <v>300</v>
      </c>
      <c r="H258" s="116">
        <v>85.5</v>
      </c>
      <c r="I258" s="116">
        <v>88.9</v>
      </c>
      <c r="J258" s="151">
        <v>92.5</v>
      </c>
    </row>
    <row r="259" spans="1:10" ht="48" hidden="1" thickBot="1">
      <c r="A259" s="2"/>
      <c r="B259" s="7" t="s">
        <v>342</v>
      </c>
      <c r="C259" s="17">
        <v>924</v>
      </c>
      <c r="D259" s="14">
        <v>10</v>
      </c>
      <c r="E259" s="14" t="s">
        <v>36</v>
      </c>
      <c r="F259" s="14" t="s">
        <v>86</v>
      </c>
      <c r="G259" s="54">
        <v>300</v>
      </c>
      <c r="H259" s="116"/>
      <c r="I259" s="120"/>
      <c r="J259" s="120"/>
    </row>
    <row r="260" spans="1:10" ht="21.6" customHeight="1" thickBot="1">
      <c r="A260" s="2"/>
      <c r="B260" s="29" t="s">
        <v>24</v>
      </c>
      <c r="C260" s="17">
        <v>924</v>
      </c>
      <c r="D260" s="18">
        <v>11</v>
      </c>
      <c r="E260" s="18"/>
      <c r="F260" s="58"/>
      <c r="G260" s="54"/>
      <c r="H260" s="114">
        <f>H261+H267</f>
        <v>1382</v>
      </c>
      <c r="I260" s="114">
        <f t="shared" ref="I260:J260" si="119">I261+I267</f>
        <v>1382</v>
      </c>
      <c r="J260" s="149">
        <f t="shared" si="119"/>
        <v>117084.8</v>
      </c>
    </row>
    <row r="261" spans="1:10" ht="22.15" customHeight="1" thickBot="1">
      <c r="A261" s="2"/>
      <c r="B261" s="35" t="s">
        <v>25</v>
      </c>
      <c r="C261" s="17">
        <v>924</v>
      </c>
      <c r="D261" s="14">
        <v>11</v>
      </c>
      <c r="E261" s="14" t="s">
        <v>38</v>
      </c>
      <c r="F261" s="14"/>
      <c r="G261" s="54"/>
      <c r="H261" s="114">
        <f>H262</f>
        <v>1382</v>
      </c>
      <c r="I261" s="114">
        <f t="shared" ref="I261:J261" si="120">I262</f>
        <v>1382</v>
      </c>
      <c r="J261" s="149">
        <f t="shared" si="120"/>
        <v>1382</v>
      </c>
    </row>
    <row r="262" spans="1:10" ht="32.25" thickBot="1">
      <c r="A262" s="2"/>
      <c r="B262" s="36" t="s">
        <v>377</v>
      </c>
      <c r="C262" s="17">
        <v>924</v>
      </c>
      <c r="D262" s="14" t="s">
        <v>44</v>
      </c>
      <c r="E262" s="14" t="s">
        <v>38</v>
      </c>
      <c r="F262" s="14" t="s">
        <v>41</v>
      </c>
      <c r="G262" s="54"/>
      <c r="H262" s="114">
        <f>H263</f>
        <v>1382</v>
      </c>
      <c r="I262" s="114">
        <f t="shared" ref="I262:J262" si="121">I263</f>
        <v>1382</v>
      </c>
      <c r="J262" s="149">
        <f t="shared" si="121"/>
        <v>1382</v>
      </c>
    </row>
    <row r="263" spans="1:10" ht="32.25" thickBot="1">
      <c r="A263" s="2"/>
      <c r="B263" s="36" t="s">
        <v>207</v>
      </c>
      <c r="C263" s="17">
        <v>924</v>
      </c>
      <c r="D263" s="14" t="s">
        <v>44</v>
      </c>
      <c r="E263" s="14" t="s">
        <v>38</v>
      </c>
      <c r="F263" s="14" t="s">
        <v>87</v>
      </c>
      <c r="G263" s="54"/>
      <c r="H263" s="114">
        <f>H264</f>
        <v>1382</v>
      </c>
      <c r="I263" s="114">
        <f t="shared" ref="I263:J263" si="122">I264</f>
        <v>1382</v>
      </c>
      <c r="J263" s="149">
        <f t="shared" si="122"/>
        <v>1382</v>
      </c>
    </row>
    <row r="264" spans="1:10" ht="32.25" thickBot="1">
      <c r="A264" s="2"/>
      <c r="B264" s="36" t="s">
        <v>325</v>
      </c>
      <c r="C264" s="17">
        <v>924</v>
      </c>
      <c r="D264" s="14" t="s">
        <v>44</v>
      </c>
      <c r="E264" s="14" t="s">
        <v>38</v>
      </c>
      <c r="F264" s="14" t="s">
        <v>328</v>
      </c>
      <c r="G264" s="54"/>
      <c r="H264" s="115">
        <f>H265+H266</f>
        <v>1382</v>
      </c>
      <c r="I264" s="115">
        <f t="shared" ref="I264:J264" si="123">I265+I266</f>
        <v>1382</v>
      </c>
      <c r="J264" s="150">
        <f t="shared" si="123"/>
        <v>1382</v>
      </c>
    </row>
    <row r="265" spans="1:10" ht="32.25" thickBot="1">
      <c r="A265" s="2"/>
      <c r="B265" s="7" t="s">
        <v>88</v>
      </c>
      <c r="C265" s="17">
        <v>924</v>
      </c>
      <c r="D265" s="14">
        <v>11</v>
      </c>
      <c r="E265" s="14" t="s">
        <v>38</v>
      </c>
      <c r="F265" s="14" t="s">
        <v>326</v>
      </c>
      <c r="G265" s="54">
        <v>200</v>
      </c>
      <c r="H265" s="115">
        <v>700</v>
      </c>
      <c r="I265" s="115">
        <v>700</v>
      </c>
      <c r="J265" s="150">
        <v>700</v>
      </c>
    </row>
    <row r="266" spans="1:10" ht="55.5" customHeight="1" thickBot="1">
      <c r="A266" s="2"/>
      <c r="B266" s="95" t="s">
        <v>369</v>
      </c>
      <c r="C266" s="17">
        <v>924</v>
      </c>
      <c r="D266" s="14">
        <v>11</v>
      </c>
      <c r="E266" s="14" t="s">
        <v>38</v>
      </c>
      <c r="F266" s="14" t="s">
        <v>327</v>
      </c>
      <c r="G266" s="54">
        <v>200</v>
      </c>
      <c r="H266" s="116">
        <v>682</v>
      </c>
      <c r="I266" s="116">
        <v>682</v>
      </c>
      <c r="J266" s="151">
        <v>682</v>
      </c>
    </row>
    <row r="267" spans="1:10" ht="16.5" thickBot="1">
      <c r="A267" s="2"/>
      <c r="B267" s="84" t="s">
        <v>232</v>
      </c>
      <c r="C267" s="17">
        <v>924</v>
      </c>
      <c r="D267" s="14">
        <v>11</v>
      </c>
      <c r="E267" s="14" t="s">
        <v>42</v>
      </c>
      <c r="F267" s="14"/>
      <c r="G267" s="54"/>
      <c r="H267" s="116">
        <f>H268</f>
        <v>0</v>
      </c>
      <c r="I267" s="116">
        <f t="shared" ref="I267:J270" si="124">I268</f>
        <v>0</v>
      </c>
      <c r="J267" s="151">
        <f t="shared" si="124"/>
        <v>115702.8</v>
      </c>
    </row>
    <row r="268" spans="1:10" ht="32.25" thickBot="1">
      <c r="A268" s="2"/>
      <c r="B268" s="36" t="s">
        <v>377</v>
      </c>
      <c r="C268" s="17">
        <v>924</v>
      </c>
      <c r="D268" s="14">
        <v>11</v>
      </c>
      <c r="E268" s="14" t="s">
        <v>42</v>
      </c>
      <c r="F268" s="14" t="s">
        <v>41</v>
      </c>
      <c r="G268" s="54"/>
      <c r="H268" s="116">
        <f>H269</f>
        <v>0</v>
      </c>
      <c r="I268" s="116">
        <f t="shared" si="124"/>
        <v>0</v>
      </c>
      <c r="J268" s="151">
        <f t="shared" si="124"/>
        <v>115702.8</v>
      </c>
    </row>
    <row r="269" spans="1:10" ht="32.25" thickBot="1">
      <c r="A269" s="2"/>
      <c r="B269" s="64" t="s">
        <v>233</v>
      </c>
      <c r="C269" s="17">
        <v>924</v>
      </c>
      <c r="D269" s="14">
        <v>11</v>
      </c>
      <c r="E269" s="14" t="s">
        <v>38</v>
      </c>
      <c r="F269" s="60" t="s">
        <v>234</v>
      </c>
      <c r="G269" s="54"/>
      <c r="H269" s="116">
        <f>H270</f>
        <v>0</v>
      </c>
      <c r="I269" s="116">
        <f t="shared" si="124"/>
        <v>0</v>
      </c>
      <c r="J269" s="151">
        <f t="shared" si="124"/>
        <v>115702.8</v>
      </c>
    </row>
    <row r="270" spans="1:10" ht="32.25" thickBot="1">
      <c r="A270" s="2"/>
      <c r="B270" s="64" t="s">
        <v>455</v>
      </c>
      <c r="C270" s="17">
        <v>924</v>
      </c>
      <c r="D270" s="14">
        <v>11</v>
      </c>
      <c r="E270" s="14" t="s">
        <v>38</v>
      </c>
      <c r="F270" s="60" t="s">
        <v>457</v>
      </c>
      <c r="G270" s="54"/>
      <c r="H270" s="116">
        <f>H271</f>
        <v>0</v>
      </c>
      <c r="I270" s="116">
        <f t="shared" si="124"/>
        <v>0</v>
      </c>
      <c r="J270" s="151">
        <f t="shared" si="124"/>
        <v>115702.8</v>
      </c>
    </row>
    <row r="271" spans="1:10" ht="32.25" thickBot="1">
      <c r="A271" s="2"/>
      <c r="B271" s="85" t="s">
        <v>456</v>
      </c>
      <c r="C271" s="17">
        <v>924</v>
      </c>
      <c r="D271" s="14">
        <v>11</v>
      </c>
      <c r="E271" s="14" t="s">
        <v>38</v>
      </c>
      <c r="F271" s="62" t="s">
        <v>458</v>
      </c>
      <c r="G271" s="54">
        <v>200</v>
      </c>
      <c r="H271" s="116">
        <v>0</v>
      </c>
      <c r="I271" s="116">
        <v>0</v>
      </c>
      <c r="J271" s="159">
        <v>115702.8</v>
      </c>
    </row>
    <row r="272" spans="1:10" ht="32.25" thickBot="1">
      <c r="A272" s="2">
        <v>5</v>
      </c>
      <c r="B272" s="45" t="s">
        <v>108</v>
      </c>
      <c r="C272" s="46">
        <v>927</v>
      </c>
      <c r="D272" s="47"/>
      <c r="E272" s="47"/>
      <c r="F272" s="47"/>
      <c r="G272" s="57"/>
      <c r="H272" s="118">
        <f>H273+H334+H340+H295+H318</f>
        <v>179339.34589999999</v>
      </c>
      <c r="I272" s="118">
        <f t="shared" ref="I272:J272" si="125">I273+I334+I340+I291+I295+I318</f>
        <v>116601.05589999999</v>
      </c>
      <c r="J272" s="153">
        <f t="shared" si="125"/>
        <v>150335.05590000001</v>
      </c>
    </row>
    <row r="273" spans="1:10" ht="27" customHeight="1" thickBot="1">
      <c r="A273" s="2"/>
      <c r="B273" s="29" t="s">
        <v>9</v>
      </c>
      <c r="C273" s="17">
        <v>927</v>
      </c>
      <c r="D273" s="18" t="s">
        <v>34</v>
      </c>
      <c r="E273" s="16"/>
      <c r="F273" s="16"/>
      <c r="G273" s="54"/>
      <c r="H273" s="117">
        <f>H274+H281+H286</f>
        <v>13632</v>
      </c>
      <c r="I273" s="117">
        <f t="shared" ref="I273:J273" si="126">I274+I281+I286</f>
        <v>11732</v>
      </c>
      <c r="J273" s="152">
        <f t="shared" si="126"/>
        <v>11732</v>
      </c>
    </row>
    <row r="274" spans="1:10" ht="48" thickBot="1">
      <c r="A274" s="2"/>
      <c r="B274" s="31" t="s">
        <v>26</v>
      </c>
      <c r="C274" s="17">
        <v>927</v>
      </c>
      <c r="D274" s="18" t="s">
        <v>34</v>
      </c>
      <c r="E274" s="18" t="s">
        <v>41</v>
      </c>
      <c r="F274" s="16"/>
      <c r="G274" s="54"/>
      <c r="H274" s="114">
        <f>H275</f>
        <v>11632</v>
      </c>
      <c r="I274" s="114">
        <f t="shared" ref="I274:J274" si="127">I275</f>
        <v>11632</v>
      </c>
      <c r="J274" s="149">
        <f t="shared" si="127"/>
        <v>11632</v>
      </c>
    </row>
    <row r="275" spans="1:10" ht="63.75" thickBot="1">
      <c r="A275" s="2"/>
      <c r="B275" s="21" t="s">
        <v>227</v>
      </c>
      <c r="C275" s="17">
        <v>927</v>
      </c>
      <c r="D275" s="18" t="s">
        <v>34</v>
      </c>
      <c r="E275" s="18" t="s">
        <v>41</v>
      </c>
      <c r="F275" s="18" t="s">
        <v>44</v>
      </c>
      <c r="G275" s="54"/>
      <c r="H275" s="114">
        <f>H276</f>
        <v>11632</v>
      </c>
      <c r="I275" s="114">
        <f t="shared" ref="I275:J275" si="128">I276</f>
        <v>11632</v>
      </c>
      <c r="J275" s="149">
        <f t="shared" si="128"/>
        <v>11632</v>
      </c>
    </row>
    <row r="276" spans="1:10" ht="32.25" thickBot="1">
      <c r="A276" s="2"/>
      <c r="B276" s="8" t="s">
        <v>132</v>
      </c>
      <c r="C276" s="17">
        <v>927</v>
      </c>
      <c r="D276" s="18" t="s">
        <v>34</v>
      </c>
      <c r="E276" s="18" t="s">
        <v>41</v>
      </c>
      <c r="F276" s="18" t="s">
        <v>101</v>
      </c>
      <c r="G276" s="54"/>
      <c r="H276" s="114">
        <f>H277</f>
        <v>11632</v>
      </c>
      <c r="I276" s="114">
        <f t="shared" ref="I276:J276" si="129">I277</f>
        <v>11632</v>
      </c>
      <c r="J276" s="149">
        <f t="shared" si="129"/>
        <v>11632</v>
      </c>
    </row>
    <row r="277" spans="1:10" ht="48" thickBot="1">
      <c r="A277" s="2"/>
      <c r="B277" s="7" t="s">
        <v>331</v>
      </c>
      <c r="C277" s="17">
        <v>927</v>
      </c>
      <c r="D277" s="18" t="s">
        <v>34</v>
      </c>
      <c r="E277" s="18" t="s">
        <v>41</v>
      </c>
      <c r="F277" s="18" t="s">
        <v>335</v>
      </c>
      <c r="G277" s="54"/>
      <c r="H277" s="115">
        <f>H278+H279+H280</f>
        <v>11632</v>
      </c>
      <c r="I277" s="115">
        <f t="shared" ref="I277:J277" si="130">I278+I279+I280</f>
        <v>11632</v>
      </c>
      <c r="J277" s="150">
        <f t="shared" si="130"/>
        <v>11632</v>
      </c>
    </row>
    <row r="278" spans="1:10" ht="95.25" thickBot="1">
      <c r="A278" s="2"/>
      <c r="B278" s="7" t="s">
        <v>332</v>
      </c>
      <c r="C278" s="17">
        <v>927</v>
      </c>
      <c r="D278" s="14" t="s">
        <v>34</v>
      </c>
      <c r="E278" s="14" t="s">
        <v>41</v>
      </c>
      <c r="F278" s="14" t="s">
        <v>217</v>
      </c>
      <c r="G278" s="54">
        <v>100</v>
      </c>
      <c r="H278" s="116">
        <v>9223</v>
      </c>
      <c r="I278" s="116">
        <v>9223</v>
      </c>
      <c r="J278" s="151">
        <v>9223</v>
      </c>
    </row>
    <row r="279" spans="1:10" ht="48" thickBot="1">
      <c r="A279" s="2"/>
      <c r="B279" s="7" t="s">
        <v>333</v>
      </c>
      <c r="C279" s="17">
        <v>927</v>
      </c>
      <c r="D279" s="14" t="s">
        <v>34</v>
      </c>
      <c r="E279" s="14" t="s">
        <v>41</v>
      </c>
      <c r="F279" s="14" t="s">
        <v>217</v>
      </c>
      <c r="G279" s="54">
        <v>200</v>
      </c>
      <c r="H279" s="117">
        <v>2406</v>
      </c>
      <c r="I279" s="117">
        <v>2406</v>
      </c>
      <c r="J279" s="152">
        <v>2406</v>
      </c>
    </row>
    <row r="280" spans="1:10" ht="48" thickBot="1">
      <c r="A280" s="2"/>
      <c r="B280" s="7" t="s">
        <v>334</v>
      </c>
      <c r="C280" s="17">
        <v>927</v>
      </c>
      <c r="D280" s="14" t="s">
        <v>34</v>
      </c>
      <c r="E280" s="14" t="s">
        <v>41</v>
      </c>
      <c r="F280" s="14" t="s">
        <v>217</v>
      </c>
      <c r="G280" s="54">
        <v>800</v>
      </c>
      <c r="H280" s="117">
        <v>3</v>
      </c>
      <c r="I280" s="117">
        <v>3</v>
      </c>
      <c r="J280" s="152">
        <v>3</v>
      </c>
    </row>
    <row r="281" spans="1:10" ht="16.5" thickBot="1">
      <c r="A281" s="2"/>
      <c r="B281" s="31" t="s">
        <v>27</v>
      </c>
      <c r="C281" s="17">
        <v>927</v>
      </c>
      <c r="D281" s="18" t="s">
        <v>34</v>
      </c>
      <c r="E281" s="18">
        <v>11</v>
      </c>
      <c r="F281" s="18"/>
      <c r="G281" s="54"/>
      <c r="H281" s="117">
        <f>H282</f>
        <v>100</v>
      </c>
      <c r="I281" s="117">
        <f t="shared" ref="I281:J281" si="131">I282</f>
        <v>100</v>
      </c>
      <c r="J281" s="152">
        <f t="shared" si="131"/>
        <v>100</v>
      </c>
    </row>
    <row r="282" spans="1:10" ht="63.75" thickBot="1">
      <c r="A282" s="2"/>
      <c r="B282" s="21" t="s">
        <v>227</v>
      </c>
      <c r="C282" s="17">
        <v>927</v>
      </c>
      <c r="D282" s="18" t="s">
        <v>34</v>
      </c>
      <c r="E282" s="18" t="s">
        <v>44</v>
      </c>
      <c r="F282" s="18" t="s">
        <v>44</v>
      </c>
      <c r="G282" s="54"/>
      <c r="H282" s="117">
        <f>H283</f>
        <v>100</v>
      </c>
      <c r="I282" s="117">
        <f t="shared" ref="I282:J282" si="132">I283</f>
        <v>100</v>
      </c>
      <c r="J282" s="152">
        <f t="shared" si="132"/>
        <v>100</v>
      </c>
    </row>
    <row r="283" spans="1:10" ht="16.5" thickBot="1">
      <c r="A283" s="2"/>
      <c r="B283" s="8" t="s">
        <v>148</v>
      </c>
      <c r="C283" s="17">
        <v>927</v>
      </c>
      <c r="D283" s="18" t="s">
        <v>34</v>
      </c>
      <c r="E283" s="18" t="s">
        <v>44</v>
      </c>
      <c r="F283" s="18" t="s">
        <v>58</v>
      </c>
      <c r="G283" s="54"/>
      <c r="H283" s="117">
        <f>H285</f>
        <v>100</v>
      </c>
      <c r="I283" s="117">
        <f t="shared" ref="I283:J283" si="133">I285</f>
        <v>100</v>
      </c>
      <c r="J283" s="152">
        <f t="shared" si="133"/>
        <v>100</v>
      </c>
    </row>
    <row r="284" spans="1:10" ht="32.25" thickBot="1">
      <c r="A284" s="2"/>
      <c r="B284" s="36" t="s">
        <v>149</v>
      </c>
      <c r="C284" s="17">
        <v>927</v>
      </c>
      <c r="D284" s="18" t="s">
        <v>34</v>
      </c>
      <c r="E284" s="18" t="s">
        <v>44</v>
      </c>
      <c r="F284" s="18" t="s">
        <v>150</v>
      </c>
      <c r="G284" s="54"/>
      <c r="H284" s="117">
        <f>H285</f>
        <v>100</v>
      </c>
      <c r="I284" s="117">
        <f t="shared" ref="I284:J284" si="134">I285</f>
        <v>100</v>
      </c>
      <c r="J284" s="152">
        <f t="shared" si="134"/>
        <v>100</v>
      </c>
    </row>
    <row r="285" spans="1:10" ht="32.25" thickBot="1">
      <c r="A285" s="2"/>
      <c r="B285" s="7" t="s">
        <v>89</v>
      </c>
      <c r="C285" s="17">
        <v>927</v>
      </c>
      <c r="D285" s="18" t="s">
        <v>34</v>
      </c>
      <c r="E285" s="18">
        <v>11</v>
      </c>
      <c r="F285" s="14" t="s">
        <v>158</v>
      </c>
      <c r="G285" s="54">
        <v>800</v>
      </c>
      <c r="H285" s="117">
        <v>100</v>
      </c>
      <c r="I285" s="117">
        <v>100</v>
      </c>
      <c r="J285" s="152">
        <v>100</v>
      </c>
    </row>
    <row r="286" spans="1:10" ht="16.5" thickBot="1">
      <c r="A286" s="2"/>
      <c r="B286" s="31" t="s">
        <v>47</v>
      </c>
      <c r="C286" s="17">
        <v>927</v>
      </c>
      <c r="D286" s="18" t="s">
        <v>34</v>
      </c>
      <c r="E286" s="18" t="s">
        <v>43</v>
      </c>
      <c r="F286" s="14"/>
      <c r="G286" s="54"/>
      <c r="H286" s="117">
        <f>H287</f>
        <v>1900</v>
      </c>
      <c r="I286" s="117">
        <f t="shared" ref="I286:J289" si="135">I287</f>
        <v>0</v>
      </c>
      <c r="J286" s="152">
        <f t="shared" si="135"/>
        <v>0</v>
      </c>
    </row>
    <row r="287" spans="1:10" ht="63.75" thickBot="1">
      <c r="A287" s="2"/>
      <c r="B287" s="21" t="s">
        <v>227</v>
      </c>
      <c r="C287" s="17">
        <v>927</v>
      </c>
      <c r="D287" s="18" t="s">
        <v>34</v>
      </c>
      <c r="E287" s="18" t="s">
        <v>43</v>
      </c>
      <c r="F287" s="18" t="s">
        <v>44</v>
      </c>
      <c r="G287" s="54"/>
      <c r="H287" s="117">
        <f>H288</f>
        <v>1900</v>
      </c>
      <c r="I287" s="117">
        <f t="shared" si="135"/>
        <v>0</v>
      </c>
      <c r="J287" s="152">
        <f t="shared" si="135"/>
        <v>0</v>
      </c>
    </row>
    <row r="288" spans="1:10" ht="16.5" thickBot="1">
      <c r="A288" s="2"/>
      <c r="B288" s="8" t="s">
        <v>148</v>
      </c>
      <c r="C288" s="17">
        <v>927</v>
      </c>
      <c r="D288" s="18" t="s">
        <v>34</v>
      </c>
      <c r="E288" s="18" t="s">
        <v>43</v>
      </c>
      <c r="F288" s="18" t="s">
        <v>58</v>
      </c>
      <c r="G288" s="54"/>
      <c r="H288" s="117">
        <f>H289</f>
        <v>1900</v>
      </c>
      <c r="I288" s="117">
        <f t="shared" si="135"/>
        <v>0</v>
      </c>
      <c r="J288" s="152">
        <f t="shared" si="135"/>
        <v>0</v>
      </c>
    </row>
    <row r="289" spans="1:10" ht="32.25" thickBot="1">
      <c r="A289" s="2"/>
      <c r="B289" s="36" t="s">
        <v>173</v>
      </c>
      <c r="C289" s="17">
        <v>927</v>
      </c>
      <c r="D289" s="18" t="s">
        <v>34</v>
      </c>
      <c r="E289" s="18" t="s">
        <v>43</v>
      </c>
      <c r="F289" s="18" t="s">
        <v>175</v>
      </c>
      <c r="G289" s="54"/>
      <c r="H289" s="117">
        <f>H290+H291</f>
        <v>1900</v>
      </c>
      <c r="I289" s="117">
        <f t="shared" si="135"/>
        <v>0</v>
      </c>
      <c r="J289" s="152">
        <f t="shared" si="135"/>
        <v>0</v>
      </c>
    </row>
    <row r="290" spans="1:10" ht="32.25" thickBot="1">
      <c r="A290" s="2"/>
      <c r="B290" s="36" t="s">
        <v>174</v>
      </c>
      <c r="C290" s="17">
        <v>927</v>
      </c>
      <c r="D290" s="18" t="s">
        <v>34</v>
      </c>
      <c r="E290" s="18" t="s">
        <v>43</v>
      </c>
      <c r="F290" s="18" t="s">
        <v>176</v>
      </c>
      <c r="G290" s="54">
        <v>800</v>
      </c>
      <c r="H290" s="117">
        <v>1900</v>
      </c>
      <c r="I290" s="117">
        <v>0</v>
      </c>
      <c r="J290" s="152">
        <v>0</v>
      </c>
    </row>
    <row r="291" spans="1:10" ht="48" hidden="1" thickBot="1">
      <c r="A291" s="2"/>
      <c r="B291" s="36" t="s">
        <v>465</v>
      </c>
      <c r="C291" s="17">
        <v>927</v>
      </c>
      <c r="D291" s="18" t="s">
        <v>34</v>
      </c>
      <c r="E291" s="18" t="s">
        <v>43</v>
      </c>
      <c r="F291" s="18" t="s">
        <v>464</v>
      </c>
      <c r="G291" s="21">
        <v>200</v>
      </c>
      <c r="H291" s="117">
        <v>0</v>
      </c>
      <c r="I291" s="117">
        <v>0</v>
      </c>
      <c r="J291" s="152">
        <v>0</v>
      </c>
    </row>
    <row r="292" spans="1:10" ht="48" hidden="1" thickBot="1">
      <c r="A292" s="2"/>
      <c r="B292" s="44" t="s">
        <v>228</v>
      </c>
      <c r="C292" s="17">
        <v>927</v>
      </c>
      <c r="D292" s="18" t="s">
        <v>35</v>
      </c>
      <c r="E292" s="18" t="s">
        <v>50</v>
      </c>
      <c r="F292" s="18" t="s">
        <v>90</v>
      </c>
      <c r="G292" s="20"/>
      <c r="H292" s="117">
        <f>H293</f>
        <v>0</v>
      </c>
      <c r="I292" s="120"/>
      <c r="J292" s="120"/>
    </row>
    <row r="293" spans="1:10" ht="70.900000000000006" hidden="1" customHeight="1" thickBot="1">
      <c r="A293" s="2"/>
      <c r="B293" s="94" t="s">
        <v>364</v>
      </c>
      <c r="C293" s="17">
        <v>927</v>
      </c>
      <c r="D293" s="18" t="s">
        <v>35</v>
      </c>
      <c r="E293" s="18" t="s">
        <v>50</v>
      </c>
      <c r="F293" s="18" t="s">
        <v>216</v>
      </c>
      <c r="G293" s="20"/>
      <c r="H293" s="117">
        <f>H294</f>
        <v>0</v>
      </c>
      <c r="I293" s="120"/>
      <c r="J293" s="120"/>
    </row>
    <row r="294" spans="1:10" ht="32.25" hidden="1" thickBot="1">
      <c r="A294" s="2"/>
      <c r="B294" s="44" t="s">
        <v>195</v>
      </c>
      <c r="C294" s="17">
        <v>927</v>
      </c>
      <c r="D294" s="18" t="s">
        <v>35</v>
      </c>
      <c r="E294" s="18" t="s">
        <v>50</v>
      </c>
      <c r="F294" s="60" t="s">
        <v>188</v>
      </c>
      <c r="G294" s="20">
        <v>500</v>
      </c>
      <c r="H294" s="117">
        <v>0</v>
      </c>
      <c r="I294" s="120"/>
      <c r="J294" s="120"/>
    </row>
    <row r="295" spans="1:10" ht="24" customHeight="1" thickBot="1">
      <c r="A295" s="2"/>
      <c r="B295" s="7" t="s">
        <v>13</v>
      </c>
      <c r="C295" s="17">
        <v>927</v>
      </c>
      <c r="D295" s="18" t="s">
        <v>36</v>
      </c>
      <c r="E295" s="18"/>
      <c r="F295" s="14"/>
      <c r="G295" s="54"/>
      <c r="H295" s="117">
        <f>H308+H301+H296</f>
        <v>116667.9</v>
      </c>
      <c r="I295" s="117">
        <f t="shared" ref="I295:J295" si="136">I308+I301+I296</f>
        <v>74707.7</v>
      </c>
      <c r="J295" s="152">
        <f t="shared" si="136"/>
        <v>114258.7</v>
      </c>
    </row>
    <row r="296" spans="1:10" ht="16.5" thickBot="1">
      <c r="A296" s="2"/>
      <c r="B296" s="35" t="s">
        <v>283</v>
      </c>
      <c r="C296" s="17">
        <v>927</v>
      </c>
      <c r="D296" s="18" t="s">
        <v>36</v>
      </c>
      <c r="E296" s="18" t="s">
        <v>34</v>
      </c>
      <c r="F296" s="18"/>
      <c r="G296" s="21"/>
      <c r="H296" s="116">
        <f>H297</f>
        <v>96.2</v>
      </c>
      <c r="I296" s="116">
        <f t="shared" ref="I296:J299" si="137">I297</f>
        <v>96.2</v>
      </c>
      <c r="J296" s="151">
        <f t="shared" si="137"/>
        <v>96.2</v>
      </c>
    </row>
    <row r="297" spans="1:10" ht="63.75" thickBot="1">
      <c r="A297" s="2"/>
      <c r="B297" s="21" t="s">
        <v>227</v>
      </c>
      <c r="C297" s="17">
        <v>927</v>
      </c>
      <c r="D297" s="14" t="s">
        <v>36</v>
      </c>
      <c r="E297" s="60" t="s">
        <v>34</v>
      </c>
      <c r="F297" s="14">
        <v>11</v>
      </c>
      <c r="G297" s="20"/>
      <c r="H297" s="116">
        <f>H298</f>
        <v>96.2</v>
      </c>
      <c r="I297" s="116">
        <f t="shared" si="137"/>
        <v>96.2</v>
      </c>
      <c r="J297" s="151">
        <f t="shared" si="137"/>
        <v>96.2</v>
      </c>
    </row>
    <row r="298" spans="1:10" ht="48" thickBot="1">
      <c r="A298" s="2"/>
      <c r="B298" s="8" t="s">
        <v>228</v>
      </c>
      <c r="C298" s="17">
        <v>927</v>
      </c>
      <c r="D298" s="14" t="s">
        <v>286</v>
      </c>
      <c r="E298" s="14" t="s">
        <v>34</v>
      </c>
      <c r="F298" s="14" t="s">
        <v>90</v>
      </c>
      <c r="G298" s="20"/>
      <c r="H298" s="116">
        <f>H299</f>
        <v>96.2</v>
      </c>
      <c r="I298" s="116">
        <f t="shared" si="137"/>
        <v>96.2</v>
      </c>
      <c r="J298" s="151">
        <f t="shared" si="137"/>
        <v>96.2</v>
      </c>
    </row>
    <row r="299" spans="1:10" ht="63.75" thickBot="1">
      <c r="A299" s="2"/>
      <c r="B299" s="85" t="s">
        <v>284</v>
      </c>
      <c r="C299" s="17">
        <v>927</v>
      </c>
      <c r="D299" s="60" t="s">
        <v>36</v>
      </c>
      <c r="E299" s="60" t="s">
        <v>34</v>
      </c>
      <c r="F299" s="60" t="s">
        <v>287</v>
      </c>
      <c r="G299" s="20"/>
      <c r="H299" s="116">
        <f>H300</f>
        <v>96.2</v>
      </c>
      <c r="I299" s="116">
        <f t="shared" si="137"/>
        <v>96.2</v>
      </c>
      <c r="J299" s="151">
        <f t="shared" si="137"/>
        <v>96.2</v>
      </c>
    </row>
    <row r="300" spans="1:10" ht="32.25" thickBot="1">
      <c r="A300" s="2"/>
      <c r="B300" s="7" t="s">
        <v>285</v>
      </c>
      <c r="C300" s="17">
        <v>927</v>
      </c>
      <c r="D300" s="14" t="s">
        <v>36</v>
      </c>
      <c r="E300" s="14" t="s">
        <v>34</v>
      </c>
      <c r="F300" s="60" t="s">
        <v>215</v>
      </c>
      <c r="G300" s="20">
        <v>500</v>
      </c>
      <c r="H300" s="116">
        <v>96.2</v>
      </c>
      <c r="I300" s="116">
        <v>96.2</v>
      </c>
      <c r="J300" s="151">
        <v>96.2</v>
      </c>
    </row>
    <row r="301" spans="1:10" ht="22.15" customHeight="1" thickBot="1">
      <c r="A301" s="2"/>
      <c r="B301" s="35" t="s">
        <v>124</v>
      </c>
      <c r="C301" s="17">
        <v>927</v>
      </c>
      <c r="D301" s="18" t="s">
        <v>36</v>
      </c>
      <c r="E301" s="18" t="s">
        <v>37</v>
      </c>
      <c r="F301" s="14"/>
      <c r="G301" s="54"/>
      <c r="H301" s="117">
        <f>H302</f>
        <v>116571.7</v>
      </c>
      <c r="I301" s="117">
        <f t="shared" ref="I301:J302" si="138">I302</f>
        <v>74611.5</v>
      </c>
      <c r="J301" s="152">
        <f t="shared" si="138"/>
        <v>114162.5</v>
      </c>
    </row>
    <row r="302" spans="1:10" ht="48" thickBot="1">
      <c r="A302" s="2"/>
      <c r="B302" s="74" t="s">
        <v>209</v>
      </c>
      <c r="C302" s="17">
        <v>927</v>
      </c>
      <c r="D302" s="18" t="s">
        <v>36</v>
      </c>
      <c r="E302" s="18" t="s">
        <v>37</v>
      </c>
      <c r="F302" s="14" t="s">
        <v>38</v>
      </c>
      <c r="G302" s="54"/>
      <c r="H302" s="117">
        <f>H303</f>
        <v>116571.7</v>
      </c>
      <c r="I302" s="117">
        <f t="shared" si="138"/>
        <v>74611.5</v>
      </c>
      <c r="J302" s="152">
        <f t="shared" si="138"/>
        <v>114162.5</v>
      </c>
    </row>
    <row r="303" spans="1:10" ht="32.25" thickBot="1">
      <c r="A303" s="2"/>
      <c r="B303" s="36" t="s">
        <v>165</v>
      </c>
      <c r="C303" s="17">
        <v>927</v>
      </c>
      <c r="D303" s="18" t="s">
        <v>36</v>
      </c>
      <c r="E303" s="18" t="s">
        <v>37</v>
      </c>
      <c r="F303" s="14" t="s">
        <v>169</v>
      </c>
      <c r="G303" s="54"/>
      <c r="H303" s="117">
        <f>H304+H306</f>
        <v>116571.7</v>
      </c>
      <c r="I303" s="117">
        <f t="shared" ref="I303:J303" si="139">I304+I306</f>
        <v>74611.5</v>
      </c>
      <c r="J303" s="152">
        <f t="shared" si="139"/>
        <v>114162.5</v>
      </c>
    </row>
    <row r="304" spans="1:10" ht="32.25" thickBot="1">
      <c r="A304" s="2"/>
      <c r="B304" s="36" t="s">
        <v>166</v>
      </c>
      <c r="C304" s="17">
        <v>927</v>
      </c>
      <c r="D304" s="14" t="s">
        <v>36</v>
      </c>
      <c r="E304" s="14" t="s">
        <v>37</v>
      </c>
      <c r="F304" s="60" t="s">
        <v>170</v>
      </c>
      <c r="G304" s="22"/>
      <c r="H304" s="117">
        <f>H305</f>
        <v>87771.7</v>
      </c>
      <c r="I304" s="117">
        <f t="shared" ref="I304:J304" si="140">I305</f>
        <v>43111.5</v>
      </c>
      <c r="J304" s="152">
        <f t="shared" si="140"/>
        <v>82162.5</v>
      </c>
    </row>
    <row r="305" spans="1:10" ht="32.25" thickBot="1">
      <c r="A305" s="2"/>
      <c r="B305" s="7" t="s">
        <v>193</v>
      </c>
      <c r="C305" s="17">
        <v>927</v>
      </c>
      <c r="D305" s="14" t="s">
        <v>36</v>
      </c>
      <c r="E305" s="14" t="s">
        <v>37</v>
      </c>
      <c r="F305" s="60" t="s">
        <v>192</v>
      </c>
      <c r="G305" s="22">
        <v>500</v>
      </c>
      <c r="H305" s="117">
        <v>87771.7</v>
      </c>
      <c r="I305" s="117">
        <v>43111.5</v>
      </c>
      <c r="J305" s="152">
        <v>82162.5</v>
      </c>
    </row>
    <row r="306" spans="1:10" ht="48" thickBot="1">
      <c r="A306" s="2"/>
      <c r="B306" s="64" t="s">
        <v>168</v>
      </c>
      <c r="C306" s="17">
        <v>927</v>
      </c>
      <c r="D306" s="14" t="s">
        <v>36</v>
      </c>
      <c r="E306" s="14" t="s">
        <v>37</v>
      </c>
      <c r="F306" s="62" t="s">
        <v>361</v>
      </c>
      <c r="G306" s="22"/>
      <c r="H306" s="117">
        <f>H307</f>
        <v>28800</v>
      </c>
      <c r="I306" s="117">
        <f t="shared" ref="I306:J306" si="141">I307</f>
        <v>31500</v>
      </c>
      <c r="J306" s="152">
        <f t="shared" si="141"/>
        <v>32000</v>
      </c>
    </row>
    <row r="307" spans="1:10" ht="48" thickBot="1">
      <c r="A307" s="2"/>
      <c r="B307" s="36" t="s">
        <v>243</v>
      </c>
      <c r="C307" s="17">
        <v>927</v>
      </c>
      <c r="D307" s="14" t="s">
        <v>36</v>
      </c>
      <c r="E307" s="14" t="s">
        <v>37</v>
      </c>
      <c r="F307" s="60" t="s">
        <v>172</v>
      </c>
      <c r="G307" s="22">
        <v>500</v>
      </c>
      <c r="H307" s="117">
        <v>28800</v>
      </c>
      <c r="I307" s="117">
        <v>31500</v>
      </c>
      <c r="J307" s="152">
        <v>32000</v>
      </c>
    </row>
    <row r="308" spans="1:10" ht="25.9" hidden="1" customHeight="1" thickBot="1">
      <c r="A308" s="2"/>
      <c r="B308" s="84" t="s">
        <v>14</v>
      </c>
      <c r="C308" s="17">
        <v>927</v>
      </c>
      <c r="D308" s="18" t="s">
        <v>36</v>
      </c>
      <c r="E308" s="18" t="s">
        <v>46</v>
      </c>
      <c r="F308" s="14"/>
      <c r="G308" s="54"/>
      <c r="H308" s="117">
        <f>H309+H314</f>
        <v>0</v>
      </c>
      <c r="I308" s="117">
        <f t="shared" ref="I308:J308" si="142">I309+I314</f>
        <v>0</v>
      </c>
      <c r="J308" s="152">
        <f t="shared" si="142"/>
        <v>0</v>
      </c>
    </row>
    <row r="309" spans="1:10" ht="48" hidden="1" thickBot="1">
      <c r="A309" s="2"/>
      <c r="B309" s="74" t="s">
        <v>209</v>
      </c>
      <c r="C309" s="17">
        <v>927</v>
      </c>
      <c r="D309" s="14" t="s">
        <v>36</v>
      </c>
      <c r="E309" s="14">
        <v>12</v>
      </c>
      <c r="F309" s="60" t="s">
        <v>38</v>
      </c>
      <c r="G309" s="66"/>
      <c r="H309" s="117">
        <f>H310</f>
        <v>0</v>
      </c>
      <c r="I309" s="117">
        <f t="shared" ref="I309:J310" si="143">I310</f>
        <v>0</v>
      </c>
      <c r="J309" s="152">
        <f t="shared" si="143"/>
        <v>0</v>
      </c>
    </row>
    <row r="310" spans="1:10" ht="32.25" hidden="1" thickBot="1">
      <c r="A310" s="2"/>
      <c r="B310" s="8" t="s">
        <v>264</v>
      </c>
      <c r="C310" s="38">
        <v>927</v>
      </c>
      <c r="D310" s="14" t="s">
        <v>36</v>
      </c>
      <c r="E310" s="14">
        <v>12</v>
      </c>
      <c r="F310" s="60" t="s">
        <v>258</v>
      </c>
      <c r="G310" s="66"/>
      <c r="H310" s="117">
        <f>H311</f>
        <v>0</v>
      </c>
      <c r="I310" s="117">
        <f t="shared" si="143"/>
        <v>0</v>
      </c>
      <c r="J310" s="152">
        <f t="shared" si="143"/>
        <v>0</v>
      </c>
    </row>
    <row r="311" spans="1:10" ht="32.25" hidden="1" thickBot="1">
      <c r="A311" s="2"/>
      <c r="B311" s="64" t="s">
        <v>256</v>
      </c>
      <c r="C311" s="59">
        <v>927</v>
      </c>
      <c r="D311" s="14" t="s">
        <v>36</v>
      </c>
      <c r="E311" s="14">
        <v>12</v>
      </c>
      <c r="F311" s="60" t="s">
        <v>259</v>
      </c>
      <c r="G311" s="66"/>
      <c r="H311" s="117">
        <f>H312+H313</f>
        <v>0</v>
      </c>
      <c r="I311" s="117">
        <f t="shared" ref="I311:J311" si="144">I312+I313</f>
        <v>0</v>
      </c>
      <c r="J311" s="152">
        <f t="shared" si="144"/>
        <v>0</v>
      </c>
    </row>
    <row r="312" spans="1:10" ht="32.25" hidden="1" thickBot="1">
      <c r="A312" s="2"/>
      <c r="B312" s="36" t="s">
        <v>257</v>
      </c>
      <c r="C312" s="17">
        <v>927</v>
      </c>
      <c r="D312" s="14" t="s">
        <v>36</v>
      </c>
      <c r="E312" s="14" t="s">
        <v>46</v>
      </c>
      <c r="F312" s="60" t="s">
        <v>260</v>
      </c>
      <c r="G312" s="66">
        <v>500</v>
      </c>
      <c r="H312" s="117">
        <v>0</v>
      </c>
      <c r="I312" s="117">
        <v>0</v>
      </c>
      <c r="J312" s="152">
        <v>0</v>
      </c>
    </row>
    <row r="313" spans="1:10" ht="32.25" hidden="1" thickBot="1">
      <c r="A313" s="2"/>
      <c r="B313" s="36" t="s">
        <v>257</v>
      </c>
      <c r="C313" s="17">
        <v>927</v>
      </c>
      <c r="D313" s="14" t="s">
        <v>36</v>
      </c>
      <c r="E313" s="14" t="s">
        <v>46</v>
      </c>
      <c r="F313" s="60" t="s">
        <v>260</v>
      </c>
      <c r="G313" s="66">
        <v>500</v>
      </c>
      <c r="H313" s="117"/>
      <c r="I313" s="120"/>
      <c r="J313" s="120"/>
    </row>
    <row r="314" spans="1:10" ht="63.75" hidden="1" thickBot="1">
      <c r="A314" s="2"/>
      <c r="B314" s="82" t="s">
        <v>227</v>
      </c>
      <c r="C314" s="59">
        <v>927</v>
      </c>
      <c r="D314" s="14" t="s">
        <v>36</v>
      </c>
      <c r="E314" s="14" t="s">
        <v>46</v>
      </c>
      <c r="F314" s="18">
        <v>11</v>
      </c>
      <c r="G314" s="21"/>
      <c r="H314" s="117">
        <f>H315</f>
        <v>0</v>
      </c>
      <c r="I314" s="120"/>
      <c r="J314" s="120"/>
    </row>
    <row r="315" spans="1:10" ht="16.5" hidden="1" thickBot="1">
      <c r="A315" s="2"/>
      <c r="B315" s="21" t="s">
        <v>229</v>
      </c>
      <c r="C315" s="59">
        <v>927</v>
      </c>
      <c r="D315" s="14" t="s">
        <v>36</v>
      </c>
      <c r="E315" s="14" t="s">
        <v>46</v>
      </c>
      <c r="F315" s="18" t="s">
        <v>58</v>
      </c>
      <c r="G315" s="20"/>
      <c r="H315" s="117">
        <f>H316</f>
        <v>0</v>
      </c>
      <c r="I315" s="120"/>
      <c r="J315" s="120"/>
    </row>
    <row r="316" spans="1:10" ht="32.25" hidden="1" thickBot="1">
      <c r="A316" s="2"/>
      <c r="B316" s="36" t="s">
        <v>173</v>
      </c>
      <c r="C316" s="59">
        <v>927</v>
      </c>
      <c r="D316" s="14" t="s">
        <v>36</v>
      </c>
      <c r="E316" s="14" t="s">
        <v>46</v>
      </c>
      <c r="F316" s="18" t="s">
        <v>175</v>
      </c>
      <c r="G316" s="20"/>
      <c r="H316" s="117">
        <f>H317</f>
        <v>0</v>
      </c>
      <c r="I316" s="120"/>
      <c r="J316" s="120"/>
    </row>
    <row r="317" spans="1:10" ht="32.25" hidden="1" thickBot="1">
      <c r="A317" s="2"/>
      <c r="B317" s="36" t="s">
        <v>295</v>
      </c>
      <c r="C317" s="59">
        <v>927</v>
      </c>
      <c r="D317" s="14" t="s">
        <v>36</v>
      </c>
      <c r="E317" s="14" t="s">
        <v>46</v>
      </c>
      <c r="F317" s="60" t="s">
        <v>297</v>
      </c>
      <c r="G317" s="20">
        <v>500</v>
      </c>
      <c r="H317" s="117">
        <v>0</v>
      </c>
      <c r="I317" s="120"/>
      <c r="J317" s="120"/>
    </row>
    <row r="318" spans="1:10" ht="18" customHeight="1" thickBot="1">
      <c r="A318" s="2"/>
      <c r="B318" s="7" t="s">
        <v>224</v>
      </c>
      <c r="C318" s="17">
        <v>927</v>
      </c>
      <c r="D318" s="14" t="s">
        <v>42</v>
      </c>
      <c r="E318" s="14"/>
      <c r="F318" s="60"/>
      <c r="G318" s="22"/>
      <c r="H318" s="117">
        <f>H319+H324+H329</f>
        <v>4111.4459000000006</v>
      </c>
      <c r="I318" s="117">
        <f t="shared" ref="I318:J318" si="145">I319+I324+I329</f>
        <v>6871.3559000000005</v>
      </c>
      <c r="J318" s="152">
        <f t="shared" si="145"/>
        <v>3371.3559</v>
      </c>
    </row>
    <row r="319" spans="1:10" ht="16.5" hidden="1" thickBot="1">
      <c r="A319" s="2"/>
      <c r="B319" s="7" t="s">
        <v>270</v>
      </c>
      <c r="C319" s="17">
        <v>927</v>
      </c>
      <c r="D319" s="18" t="s">
        <v>42</v>
      </c>
      <c r="E319" s="18" t="s">
        <v>34</v>
      </c>
      <c r="F319" s="60"/>
      <c r="G319" s="22"/>
      <c r="H319" s="117">
        <f>H320</f>
        <v>0</v>
      </c>
      <c r="I319" s="120"/>
      <c r="J319" s="120"/>
    </row>
    <row r="320" spans="1:10" ht="48" hidden="1" thickBot="1">
      <c r="A320" s="2"/>
      <c r="B320" s="29" t="s">
        <v>209</v>
      </c>
      <c r="C320" s="17">
        <v>927</v>
      </c>
      <c r="D320" s="18" t="s">
        <v>42</v>
      </c>
      <c r="E320" s="18" t="s">
        <v>34</v>
      </c>
      <c r="F320" s="60" t="s">
        <v>38</v>
      </c>
      <c r="G320" s="22"/>
      <c r="H320" s="117">
        <f>H321</f>
        <v>0</v>
      </c>
      <c r="I320" s="120"/>
      <c r="J320" s="120"/>
    </row>
    <row r="321" spans="1:10" ht="48" hidden="1" thickBot="1">
      <c r="A321" s="2"/>
      <c r="B321" s="44" t="s">
        <v>265</v>
      </c>
      <c r="C321" s="17">
        <v>927</v>
      </c>
      <c r="D321" s="18" t="s">
        <v>42</v>
      </c>
      <c r="E321" s="18" t="s">
        <v>34</v>
      </c>
      <c r="F321" s="60" t="s">
        <v>272</v>
      </c>
      <c r="G321" s="22"/>
      <c r="H321" s="117">
        <f>H322</f>
        <v>0</v>
      </c>
      <c r="I321" s="120"/>
      <c r="J321" s="120"/>
    </row>
    <row r="322" spans="1:10" ht="32.25" hidden="1" thickBot="1">
      <c r="A322" s="2"/>
      <c r="B322" s="36" t="s">
        <v>274</v>
      </c>
      <c r="C322" s="17">
        <v>927</v>
      </c>
      <c r="D322" s="14" t="s">
        <v>42</v>
      </c>
      <c r="E322" s="14" t="s">
        <v>34</v>
      </c>
      <c r="F322" s="60" t="s">
        <v>275</v>
      </c>
      <c r="G322" s="22"/>
      <c r="H322" s="117">
        <f>H323</f>
        <v>0</v>
      </c>
      <c r="I322" s="120"/>
      <c r="J322" s="120"/>
    </row>
    <row r="323" spans="1:10" ht="0.75" customHeight="1" thickBot="1">
      <c r="A323" s="2"/>
      <c r="B323" s="85" t="s">
        <v>271</v>
      </c>
      <c r="C323" s="17">
        <v>927</v>
      </c>
      <c r="D323" s="18" t="s">
        <v>42</v>
      </c>
      <c r="E323" s="18" t="s">
        <v>34</v>
      </c>
      <c r="F323" s="60" t="s">
        <v>273</v>
      </c>
      <c r="G323" s="22">
        <v>500</v>
      </c>
      <c r="H323" s="117"/>
      <c r="I323" s="120"/>
      <c r="J323" s="120"/>
    </row>
    <row r="324" spans="1:10" ht="22.9" customHeight="1" thickBot="1">
      <c r="A324" s="2"/>
      <c r="B324" s="84" t="s">
        <v>225</v>
      </c>
      <c r="C324" s="17">
        <v>927</v>
      </c>
      <c r="D324" s="14" t="s">
        <v>42</v>
      </c>
      <c r="E324" s="14" t="s">
        <v>38</v>
      </c>
      <c r="F324" s="60"/>
      <c r="G324" s="22"/>
      <c r="H324" s="117">
        <f>H325</f>
        <v>2740.09</v>
      </c>
      <c r="I324" s="117">
        <f t="shared" ref="I324:J324" si="146">I325</f>
        <v>5500</v>
      </c>
      <c r="J324" s="152">
        <f t="shared" si="146"/>
        <v>2000</v>
      </c>
    </row>
    <row r="325" spans="1:10" ht="32.25" thickBot="1">
      <c r="A325" s="2"/>
      <c r="B325" s="74" t="s">
        <v>221</v>
      </c>
      <c r="C325" s="17">
        <v>914</v>
      </c>
      <c r="D325" s="14" t="s">
        <v>42</v>
      </c>
      <c r="E325" s="14" t="s">
        <v>38</v>
      </c>
      <c r="F325" s="60" t="s">
        <v>37</v>
      </c>
      <c r="G325" s="20"/>
      <c r="H325" s="117">
        <f>H327</f>
        <v>2740.09</v>
      </c>
      <c r="I325" s="117">
        <f t="shared" ref="I325:J325" si="147">I327</f>
        <v>5500</v>
      </c>
      <c r="J325" s="152">
        <f t="shared" si="147"/>
        <v>2000</v>
      </c>
    </row>
    <row r="326" spans="1:10" ht="63.75" thickBot="1">
      <c r="A326" s="2"/>
      <c r="B326" s="44" t="s">
        <v>239</v>
      </c>
      <c r="C326" s="17">
        <v>914</v>
      </c>
      <c r="D326" s="14" t="s">
        <v>42</v>
      </c>
      <c r="E326" s="14" t="s">
        <v>38</v>
      </c>
      <c r="F326" s="60" t="s">
        <v>461</v>
      </c>
      <c r="G326" s="20"/>
      <c r="H326" s="117">
        <f>H327</f>
        <v>2740.09</v>
      </c>
      <c r="I326" s="117">
        <f t="shared" ref="I326:J327" si="148">I327</f>
        <v>5500</v>
      </c>
      <c r="J326" s="152">
        <f t="shared" si="148"/>
        <v>2000</v>
      </c>
    </row>
    <row r="327" spans="1:10" ht="32.25" thickBot="1">
      <c r="A327" s="2"/>
      <c r="B327" s="64" t="s">
        <v>459</v>
      </c>
      <c r="C327" s="17">
        <v>914</v>
      </c>
      <c r="D327" s="14" t="s">
        <v>42</v>
      </c>
      <c r="E327" s="14" t="s">
        <v>38</v>
      </c>
      <c r="F327" s="62" t="s">
        <v>462</v>
      </c>
      <c r="G327" s="20"/>
      <c r="H327" s="117">
        <f>H328</f>
        <v>2740.09</v>
      </c>
      <c r="I327" s="117">
        <f t="shared" si="148"/>
        <v>5500</v>
      </c>
      <c r="J327" s="152">
        <f t="shared" si="148"/>
        <v>2000</v>
      </c>
    </row>
    <row r="328" spans="1:10" ht="32.25" thickBot="1">
      <c r="A328" s="2"/>
      <c r="B328" s="85" t="s">
        <v>460</v>
      </c>
      <c r="C328" s="17">
        <v>914</v>
      </c>
      <c r="D328" s="14" t="s">
        <v>42</v>
      </c>
      <c r="E328" s="14" t="s">
        <v>38</v>
      </c>
      <c r="F328" s="60" t="s">
        <v>463</v>
      </c>
      <c r="G328" s="20">
        <v>500</v>
      </c>
      <c r="H328" s="117">
        <v>2740.09</v>
      </c>
      <c r="I328" s="117">
        <v>5500</v>
      </c>
      <c r="J328" s="152">
        <v>2000</v>
      </c>
    </row>
    <row r="329" spans="1:10" ht="16.5" thickBot="1">
      <c r="A329" s="2"/>
      <c r="B329" s="76" t="s">
        <v>220</v>
      </c>
      <c r="C329" s="59">
        <v>927</v>
      </c>
      <c r="D329" s="18" t="s">
        <v>42</v>
      </c>
      <c r="E329" s="18" t="s">
        <v>35</v>
      </c>
      <c r="F329" s="60"/>
      <c r="G329" s="66"/>
      <c r="H329" s="117">
        <f>H330</f>
        <v>1371.3559</v>
      </c>
      <c r="I329" s="117">
        <f t="shared" ref="I329:J329" si="149">I330</f>
        <v>1371.3559</v>
      </c>
      <c r="J329" s="152">
        <f t="shared" si="149"/>
        <v>1371.3559</v>
      </c>
    </row>
    <row r="330" spans="1:10" ht="32.25" thickBot="1">
      <c r="A330" s="2"/>
      <c r="B330" s="74" t="s">
        <v>221</v>
      </c>
      <c r="C330" s="59">
        <v>927</v>
      </c>
      <c r="D330" s="18" t="s">
        <v>42</v>
      </c>
      <c r="E330" s="18" t="s">
        <v>35</v>
      </c>
      <c r="F330" s="60" t="s">
        <v>37</v>
      </c>
      <c r="G330" s="20"/>
      <c r="H330" s="117">
        <f>H332</f>
        <v>1371.3559</v>
      </c>
      <c r="I330" s="117">
        <f t="shared" ref="I330:J330" si="150">I332</f>
        <v>1371.3559</v>
      </c>
      <c r="J330" s="152">
        <f t="shared" si="150"/>
        <v>1371.3559</v>
      </c>
    </row>
    <row r="331" spans="1:10" ht="63.75" thickBot="1">
      <c r="A331" s="2"/>
      <c r="B331" s="44" t="s">
        <v>239</v>
      </c>
      <c r="C331" s="59">
        <v>927</v>
      </c>
      <c r="D331" s="18" t="s">
        <v>42</v>
      </c>
      <c r="E331" s="18" t="s">
        <v>35</v>
      </c>
      <c r="F331" s="62" t="s">
        <v>240</v>
      </c>
      <c r="G331" s="20"/>
      <c r="H331" s="117">
        <f>H332</f>
        <v>1371.3559</v>
      </c>
      <c r="I331" s="117">
        <f t="shared" ref="I331:J332" si="151">I332</f>
        <v>1371.3559</v>
      </c>
      <c r="J331" s="152">
        <f t="shared" si="151"/>
        <v>1371.3559</v>
      </c>
    </row>
    <row r="332" spans="1:10" ht="16.5" thickBot="1">
      <c r="A332" s="2"/>
      <c r="B332" s="36" t="s">
        <v>222</v>
      </c>
      <c r="C332" s="59">
        <v>927</v>
      </c>
      <c r="D332" s="18" t="s">
        <v>42</v>
      </c>
      <c r="E332" s="18" t="s">
        <v>35</v>
      </c>
      <c r="F332" s="62" t="s">
        <v>241</v>
      </c>
      <c r="G332" s="20"/>
      <c r="H332" s="117">
        <f>H333</f>
        <v>1371.3559</v>
      </c>
      <c r="I332" s="117">
        <f t="shared" si="151"/>
        <v>1371.3559</v>
      </c>
      <c r="J332" s="152">
        <f t="shared" si="151"/>
        <v>1371.3559</v>
      </c>
    </row>
    <row r="333" spans="1:10" ht="32.25" thickBot="1">
      <c r="A333" s="2"/>
      <c r="B333" s="7" t="s">
        <v>223</v>
      </c>
      <c r="C333" s="59">
        <v>927</v>
      </c>
      <c r="D333" s="18" t="s">
        <v>42</v>
      </c>
      <c r="E333" s="18" t="s">
        <v>35</v>
      </c>
      <c r="F333" s="60" t="s">
        <v>242</v>
      </c>
      <c r="G333" s="20">
        <v>500</v>
      </c>
      <c r="H333" s="117">
        <v>1371.3559</v>
      </c>
      <c r="I333" s="117">
        <v>1371.3559</v>
      </c>
      <c r="J333" s="152">
        <v>1371.3559</v>
      </c>
    </row>
    <row r="334" spans="1:10" ht="16.5" thickBot="1">
      <c r="A334" s="2"/>
      <c r="B334" s="36" t="s">
        <v>22</v>
      </c>
      <c r="C334" s="17">
        <v>927</v>
      </c>
      <c r="D334" s="18">
        <v>10</v>
      </c>
      <c r="E334" s="18"/>
      <c r="F334" s="18"/>
      <c r="G334" s="54"/>
      <c r="H334" s="118">
        <f>H335</f>
        <v>7000</v>
      </c>
      <c r="I334" s="118">
        <f t="shared" ref="I334:J336" si="152">I335</f>
        <v>7000</v>
      </c>
      <c r="J334" s="153">
        <f t="shared" si="152"/>
        <v>7000</v>
      </c>
    </row>
    <row r="335" spans="1:10" ht="16.5" thickBot="1">
      <c r="A335" s="2"/>
      <c r="B335" s="36" t="s">
        <v>28</v>
      </c>
      <c r="C335" s="17">
        <v>927</v>
      </c>
      <c r="D335" s="18">
        <v>10</v>
      </c>
      <c r="E335" s="18" t="s">
        <v>34</v>
      </c>
      <c r="F335" s="18"/>
      <c r="G335" s="54"/>
      <c r="H335" s="117">
        <f>H336</f>
        <v>7000</v>
      </c>
      <c r="I335" s="117">
        <f t="shared" si="152"/>
        <v>7000</v>
      </c>
      <c r="J335" s="152">
        <f t="shared" si="152"/>
        <v>7000</v>
      </c>
    </row>
    <row r="336" spans="1:10" ht="63.75" thickBot="1">
      <c r="A336" s="2"/>
      <c r="B336" s="21" t="s">
        <v>227</v>
      </c>
      <c r="C336" s="17">
        <v>927</v>
      </c>
      <c r="D336" s="18" t="s">
        <v>50</v>
      </c>
      <c r="E336" s="18" t="s">
        <v>34</v>
      </c>
      <c r="F336" s="18" t="s">
        <v>44</v>
      </c>
      <c r="G336" s="54"/>
      <c r="H336" s="117">
        <f>H337</f>
        <v>7000</v>
      </c>
      <c r="I336" s="117">
        <f t="shared" si="152"/>
        <v>7000</v>
      </c>
      <c r="J336" s="152">
        <f t="shared" si="152"/>
        <v>7000</v>
      </c>
    </row>
    <row r="337" spans="1:10" ht="16.5" thickBot="1">
      <c r="A337" s="2"/>
      <c r="B337" s="32" t="s">
        <v>229</v>
      </c>
      <c r="C337" s="17">
        <v>927</v>
      </c>
      <c r="D337" s="18" t="s">
        <v>50</v>
      </c>
      <c r="E337" s="18" t="s">
        <v>34</v>
      </c>
      <c r="F337" s="18" t="s">
        <v>58</v>
      </c>
      <c r="G337" s="54"/>
      <c r="H337" s="117">
        <f>H339</f>
        <v>7000</v>
      </c>
      <c r="I337" s="117">
        <f t="shared" ref="I337:J337" si="153">I339</f>
        <v>7000</v>
      </c>
      <c r="J337" s="152">
        <f t="shared" si="153"/>
        <v>7000</v>
      </c>
    </row>
    <row r="338" spans="1:10" ht="40.15" customHeight="1" thickBot="1">
      <c r="A338" s="2"/>
      <c r="B338" s="44" t="s">
        <v>231</v>
      </c>
      <c r="C338" s="17">
        <v>927</v>
      </c>
      <c r="D338" s="18" t="s">
        <v>50</v>
      </c>
      <c r="E338" s="18" t="s">
        <v>34</v>
      </c>
      <c r="F338" s="18" t="s">
        <v>213</v>
      </c>
      <c r="G338" s="54"/>
      <c r="H338" s="117">
        <f>H339</f>
        <v>7000</v>
      </c>
      <c r="I338" s="117">
        <f t="shared" ref="I338:J338" si="154">I339</f>
        <v>7000</v>
      </c>
      <c r="J338" s="152">
        <f t="shared" si="154"/>
        <v>7000</v>
      </c>
    </row>
    <row r="339" spans="1:10" ht="48" thickBot="1">
      <c r="A339" s="2"/>
      <c r="B339" s="21" t="s">
        <v>91</v>
      </c>
      <c r="C339" s="17">
        <v>927</v>
      </c>
      <c r="D339" s="14">
        <v>10</v>
      </c>
      <c r="E339" s="14" t="s">
        <v>34</v>
      </c>
      <c r="F339" s="91" t="s">
        <v>214</v>
      </c>
      <c r="G339" s="54">
        <v>300</v>
      </c>
      <c r="H339" s="114">
        <v>7000</v>
      </c>
      <c r="I339" s="114">
        <v>7000</v>
      </c>
      <c r="J339" s="149">
        <v>7000</v>
      </c>
    </row>
    <row r="340" spans="1:10" ht="32.25" thickBot="1">
      <c r="A340" s="2"/>
      <c r="B340" s="29" t="s">
        <v>29</v>
      </c>
      <c r="C340" s="17">
        <v>927</v>
      </c>
      <c r="D340" s="18">
        <v>14</v>
      </c>
      <c r="E340" s="18"/>
      <c r="F340" s="18"/>
      <c r="G340" s="54"/>
      <c r="H340" s="113">
        <f>H341+H347</f>
        <v>37928</v>
      </c>
      <c r="I340" s="113">
        <f t="shared" ref="I340:J340" si="155">I341+I347</f>
        <v>16290</v>
      </c>
      <c r="J340" s="148">
        <f t="shared" si="155"/>
        <v>13973</v>
      </c>
    </row>
    <row r="341" spans="1:10" ht="32.25" thickBot="1">
      <c r="A341" s="2"/>
      <c r="B341" s="31" t="s">
        <v>30</v>
      </c>
      <c r="C341" s="17">
        <v>927</v>
      </c>
      <c r="D341" s="18">
        <v>14</v>
      </c>
      <c r="E341" s="18" t="s">
        <v>34</v>
      </c>
      <c r="F341" s="18"/>
      <c r="G341" s="54"/>
      <c r="H341" s="114">
        <f>H342</f>
        <v>15162</v>
      </c>
      <c r="I341" s="114">
        <f t="shared" ref="I341:J343" si="156">I342</f>
        <v>13290</v>
      </c>
      <c r="J341" s="149">
        <f t="shared" si="156"/>
        <v>13973</v>
      </c>
    </row>
    <row r="342" spans="1:10" ht="63.75" thickBot="1">
      <c r="A342" s="2"/>
      <c r="B342" s="21" t="s">
        <v>227</v>
      </c>
      <c r="C342" s="17">
        <v>927</v>
      </c>
      <c r="D342" s="18" t="s">
        <v>45</v>
      </c>
      <c r="E342" s="18" t="s">
        <v>34</v>
      </c>
      <c r="F342" s="18" t="s">
        <v>44</v>
      </c>
      <c r="G342" s="54"/>
      <c r="H342" s="114">
        <f>H343</f>
        <v>15162</v>
      </c>
      <c r="I342" s="114">
        <f t="shared" si="156"/>
        <v>13290</v>
      </c>
      <c r="J342" s="149">
        <f t="shared" si="156"/>
        <v>13973</v>
      </c>
    </row>
    <row r="343" spans="1:10" ht="48" thickBot="1">
      <c r="A343" s="2"/>
      <c r="B343" s="8" t="s">
        <v>228</v>
      </c>
      <c r="C343" s="17">
        <v>927</v>
      </c>
      <c r="D343" s="18" t="s">
        <v>45</v>
      </c>
      <c r="E343" s="18" t="s">
        <v>34</v>
      </c>
      <c r="F343" s="18" t="s">
        <v>90</v>
      </c>
      <c r="G343" s="54"/>
      <c r="H343" s="114">
        <f>H344</f>
        <v>15162</v>
      </c>
      <c r="I343" s="114">
        <f t="shared" si="156"/>
        <v>13290</v>
      </c>
      <c r="J343" s="149">
        <f t="shared" si="156"/>
        <v>13973</v>
      </c>
    </row>
    <row r="344" spans="1:10" ht="32.25" thickBot="1">
      <c r="A344" s="2"/>
      <c r="B344" s="36" t="s">
        <v>151</v>
      </c>
      <c r="C344" s="17">
        <v>927</v>
      </c>
      <c r="D344" s="18" t="s">
        <v>45</v>
      </c>
      <c r="E344" s="18" t="s">
        <v>34</v>
      </c>
      <c r="F344" s="18" t="s">
        <v>152</v>
      </c>
      <c r="G344" s="54"/>
      <c r="H344" s="114">
        <f>H346+H345</f>
        <v>15162</v>
      </c>
      <c r="I344" s="114">
        <f t="shared" ref="I344:J344" si="157">I346+I345</f>
        <v>13290</v>
      </c>
      <c r="J344" s="149">
        <f t="shared" si="157"/>
        <v>13973</v>
      </c>
    </row>
    <row r="345" spans="1:10" ht="32.25" thickBot="1">
      <c r="A345" s="2"/>
      <c r="B345" s="7" t="s">
        <v>160</v>
      </c>
      <c r="C345" s="17">
        <v>927</v>
      </c>
      <c r="D345" s="14">
        <v>14</v>
      </c>
      <c r="E345" s="14" t="s">
        <v>34</v>
      </c>
      <c r="F345" s="14" t="s">
        <v>211</v>
      </c>
      <c r="G345" s="54">
        <v>500</v>
      </c>
      <c r="H345" s="114">
        <v>4874</v>
      </c>
      <c r="I345" s="114">
        <v>4238</v>
      </c>
      <c r="J345" s="149">
        <v>4395</v>
      </c>
    </row>
    <row r="346" spans="1:10" ht="32.25" thickBot="1">
      <c r="A346" s="2"/>
      <c r="B346" s="7" t="s">
        <v>161</v>
      </c>
      <c r="C346" s="17">
        <v>927</v>
      </c>
      <c r="D346" s="14">
        <v>14</v>
      </c>
      <c r="E346" s="14" t="s">
        <v>34</v>
      </c>
      <c r="F346" s="14" t="s">
        <v>212</v>
      </c>
      <c r="G346" s="54">
        <v>500</v>
      </c>
      <c r="H346" s="114">
        <v>10288</v>
      </c>
      <c r="I346" s="114">
        <v>9052</v>
      </c>
      <c r="J346" s="149">
        <v>9578</v>
      </c>
    </row>
    <row r="347" spans="1:10" ht="16.5" thickBot="1">
      <c r="A347" s="2"/>
      <c r="B347" s="100" t="s">
        <v>268</v>
      </c>
      <c r="C347" s="21">
        <v>927</v>
      </c>
      <c r="D347" s="18" t="s">
        <v>45</v>
      </c>
      <c r="E347" s="18" t="s">
        <v>35</v>
      </c>
      <c r="F347" s="18"/>
      <c r="G347" s="54"/>
      <c r="H347" s="114">
        <f>H348</f>
        <v>22766</v>
      </c>
      <c r="I347" s="114">
        <f t="shared" ref="I347:J348" si="158">I348</f>
        <v>3000</v>
      </c>
      <c r="J347" s="149">
        <f t="shared" si="158"/>
        <v>0</v>
      </c>
    </row>
    <row r="348" spans="1:10" ht="63.75" thickBot="1">
      <c r="A348" s="2"/>
      <c r="B348" s="21" t="s">
        <v>227</v>
      </c>
      <c r="C348" s="17">
        <v>927</v>
      </c>
      <c r="D348" s="18" t="s">
        <v>45</v>
      </c>
      <c r="E348" s="18" t="s">
        <v>35</v>
      </c>
      <c r="F348" s="18" t="s">
        <v>44</v>
      </c>
      <c r="G348" s="54"/>
      <c r="H348" s="114">
        <f>H349</f>
        <v>22766</v>
      </c>
      <c r="I348" s="114">
        <f t="shared" si="158"/>
        <v>3000</v>
      </c>
      <c r="J348" s="149">
        <f t="shared" si="158"/>
        <v>0</v>
      </c>
    </row>
    <row r="349" spans="1:10" ht="48" thickBot="1">
      <c r="A349" s="2"/>
      <c r="B349" s="8" t="s">
        <v>228</v>
      </c>
      <c r="C349" s="17">
        <v>927</v>
      </c>
      <c r="D349" s="18" t="s">
        <v>45</v>
      </c>
      <c r="E349" s="18" t="s">
        <v>35</v>
      </c>
      <c r="F349" s="18" t="s">
        <v>90</v>
      </c>
      <c r="G349" s="54"/>
      <c r="H349" s="114">
        <f>H351+H352</f>
        <v>22766</v>
      </c>
      <c r="I349" s="114">
        <f t="shared" ref="I349:J349" si="159">I351+I352</f>
        <v>3000</v>
      </c>
      <c r="J349" s="149">
        <f t="shared" si="159"/>
        <v>0</v>
      </c>
    </row>
    <row r="350" spans="1:10" ht="32.25" thickBot="1">
      <c r="A350" s="2"/>
      <c r="B350" s="32" t="s">
        <v>230</v>
      </c>
      <c r="C350" s="78">
        <v>927</v>
      </c>
      <c r="D350" s="137" t="s">
        <v>45</v>
      </c>
      <c r="E350" s="18" t="s">
        <v>35</v>
      </c>
      <c r="F350" s="137" t="s">
        <v>157</v>
      </c>
      <c r="G350" s="54"/>
      <c r="H350" s="119">
        <f>H351</f>
        <v>18766</v>
      </c>
      <c r="I350" s="119">
        <f t="shared" ref="I350:J350" si="160">I351</f>
        <v>0</v>
      </c>
      <c r="J350" s="154">
        <f t="shared" si="160"/>
        <v>0</v>
      </c>
    </row>
    <row r="351" spans="1:10" ht="48" thickBot="1">
      <c r="A351" s="138"/>
      <c r="B351" s="142" t="s">
        <v>180</v>
      </c>
      <c r="C351" s="21">
        <v>927</v>
      </c>
      <c r="D351" s="92" t="s">
        <v>45</v>
      </c>
      <c r="E351" s="70" t="s">
        <v>35</v>
      </c>
      <c r="F351" s="92" t="s">
        <v>210</v>
      </c>
      <c r="G351" s="136">
        <v>500</v>
      </c>
      <c r="H351" s="73">
        <v>18766</v>
      </c>
      <c r="I351" s="73">
        <v>0</v>
      </c>
      <c r="J351" s="152">
        <v>0</v>
      </c>
    </row>
    <row r="352" spans="1:10" ht="48" thickBot="1">
      <c r="A352" s="79"/>
      <c r="B352" s="97" t="s">
        <v>249</v>
      </c>
      <c r="C352" s="93">
        <v>927</v>
      </c>
      <c r="D352" s="18" t="s">
        <v>45</v>
      </c>
      <c r="E352" s="18" t="s">
        <v>35</v>
      </c>
      <c r="F352" s="62" t="s">
        <v>216</v>
      </c>
      <c r="G352" s="57"/>
      <c r="H352" s="73">
        <f>H353</f>
        <v>4000</v>
      </c>
      <c r="I352" s="73">
        <f t="shared" ref="I352:J352" si="161">I353</f>
        <v>3000</v>
      </c>
      <c r="J352" s="152">
        <f t="shared" si="161"/>
        <v>0</v>
      </c>
    </row>
    <row r="353" spans="1:10" ht="32.25" thickBot="1">
      <c r="A353" s="96"/>
      <c r="B353" s="66" t="s">
        <v>269</v>
      </c>
      <c r="C353" s="21">
        <v>927</v>
      </c>
      <c r="D353" s="109" t="s">
        <v>45</v>
      </c>
      <c r="E353" s="110" t="s">
        <v>35</v>
      </c>
      <c r="F353" s="72" t="s">
        <v>385</v>
      </c>
      <c r="G353" s="72">
        <v>500</v>
      </c>
      <c r="H353" s="141">
        <v>4000</v>
      </c>
      <c r="I353" s="73">
        <v>3000</v>
      </c>
      <c r="J353" s="152">
        <v>0</v>
      </c>
    </row>
    <row r="354" spans="1:10" ht="32.25" customHeight="1" thickBot="1">
      <c r="A354" s="145"/>
      <c r="B354" s="49" t="s">
        <v>102</v>
      </c>
      <c r="C354" s="21"/>
      <c r="D354" s="108" t="s">
        <v>103</v>
      </c>
      <c r="E354" s="108" t="s">
        <v>103</v>
      </c>
      <c r="F354" s="85"/>
      <c r="G354" s="85"/>
      <c r="H354" s="116">
        <v>0</v>
      </c>
      <c r="I354" s="116">
        <v>6593</v>
      </c>
      <c r="J354" s="152">
        <v>13846</v>
      </c>
    </row>
    <row r="355" spans="1:10">
      <c r="A355" s="3"/>
    </row>
    <row r="356" spans="1:10" ht="18.75">
      <c r="A356" s="4"/>
      <c r="B356" s="4" t="s">
        <v>189</v>
      </c>
      <c r="D356"/>
      <c r="G356" s="6"/>
    </row>
    <row r="357" spans="1:10" ht="18.75">
      <c r="A357" s="4"/>
    </row>
    <row r="358" spans="1:10" ht="18.75">
      <c r="A358" s="4"/>
    </row>
  </sheetData>
  <mergeCells count="7">
    <mergeCell ref="A1:H1"/>
    <mergeCell ref="A2:H2"/>
    <mergeCell ref="A5:H5"/>
    <mergeCell ref="A7:I7"/>
    <mergeCell ref="H3:J3"/>
    <mergeCell ref="I1:J1"/>
    <mergeCell ref="A6:I6"/>
  </mergeCells>
  <pageMargins left="0.56999999999999995" right="0.39" top="0.27559055118110237" bottom="0.16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2023-11-20T07:14:52Z</cp:lastPrinted>
  <dcterms:created xsi:type="dcterms:W3CDTF">2012-04-12T07:59:00Z</dcterms:created>
  <dcterms:modified xsi:type="dcterms:W3CDTF">2023-12-15T05:30:04Z</dcterms:modified>
</cp:coreProperties>
</file>