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 firstSheet="3" activeTab="3"/>
  </bookViews>
  <sheets>
    <sheet name="функционал" sheetId="3" r:id="rId1"/>
    <sheet name="Лист1" sheetId="2" r:id="rId2"/>
    <sheet name="февраль" sheetId="4" r:id="rId3"/>
    <sheet name="сентябрь" sheetId="12" r:id="rId4"/>
  </sheets>
  <calcPr calcId="125725"/>
</workbook>
</file>

<file path=xl/calcChain.xml><?xml version="1.0" encoding="utf-8"?>
<calcChain xmlns="http://schemas.openxmlformats.org/spreadsheetml/2006/main">
  <c r="G196" i="12"/>
  <c r="G287"/>
  <c r="G286" s="1"/>
  <c r="G285" s="1"/>
  <c r="G284" s="1"/>
  <c r="G263"/>
  <c r="G121"/>
  <c r="G120" s="1"/>
  <c r="G97"/>
  <c r="G96" s="1"/>
  <c r="G95" s="1"/>
  <c r="G172" l="1"/>
  <c r="G136"/>
  <c r="G262" l="1"/>
  <c r="G261" s="1"/>
  <c r="G282" l="1"/>
  <c r="G281"/>
  <c r="G280" s="1"/>
  <c r="G279" s="1"/>
  <c r="G276"/>
  <c r="G275" s="1"/>
  <c r="G274" s="1"/>
  <c r="G273" s="1"/>
  <c r="G270"/>
  <c r="G269"/>
  <c r="G268" s="1"/>
  <c r="G267" s="1"/>
  <c r="G266" s="1"/>
  <c r="G258"/>
  <c r="G257" s="1"/>
  <c r="G256" s="1"/>
  <c r="G255" s="1"/>
  <c r="G253"/>
  <c r="G252" s="1"/>
  <c r="G251" s="1"/>
  <c r="G250" s="1"/>
  <c r="G248"/>
  <c r="G247" s="1"/>
  <c r="G242"/>
  <c r="G240"/>
  <c r="G239"/>
  <c r="G238" s="1"/>
  <c r="G235"/>
  <c r="G234" s="1"/>
  <c r="G233" s="1"/>
  <c r="G231"/>
  <c r="G230"/>
  <c r="G229" s="1"/>
  <c r="G228" s="1"/>
  <c r="G220"/>
  <c r="G214"/>
  <c r="G204"/>
  <c r="G201" s="1"/>
  <c r="G200" s="1"/>
  <c r="G199" s="1"/>
  <c r="G202"/>
  <c r="G195"/>
  <c r="G187"/>
  <c r="G186" s="1"/>
  <c r="G180"/>
  <c r="G179" s="1"/>
  <c r="G166"/>
  <c r="G150"/>
  <c r="G135"/>
  <c r="G134" s="1"/>
  <c r="G133" s="1"/>
  <c r="G130"/>
  <c r="G129" s="1"/>
  <c r="G128" s="1"/>
  <c r="G127" s="1"/>
  <c r="G124"/>
  <c r="G123" s="1"/>
  <c r="G119" s="1"/>
  <c r="G117"/>
  <c r="G116" s="1"/>
  <c r="G113"/>
  <c r="G112" s="1"/>
  <c r="G111" s="1"/>
  <c r="G103"/>
  <c r="G102" s="1"/>
  <c r="G100"/>
  <c r="G99" s="1"/>
  <c r="G90"/>
  <c r="G89" s="1"/>
  <c r="G88" s="1"/>
  <c r="G87" s="1"/>
  <c r="G85"/>
  <c r="G84"/>
  <c r="G79"/>
  <c r="G75"/>
  <c r="G74" s="1"/>
  <c r="G73" s="1"/>
  <c r="G72" s="1"/>
  <c r="G69"/>
  <c r="G68" s="1"/>
  <c r="G66"/>
  <c r="G65" s="1"/>
  <c r="G60"/>
  <c r="G57"/>
  <c r="G54"/>
  <c r="G51"/>
  <c r="G50" s="1"/>
  <c r="G46"/>
  <c r="G45" s="1"/>
  <c r="G44" s="1"/>
  <c r="G41"/>
  <c r="G40"/>
  <c r="G39" s="1"/>
  <c r="G38" s="1"/>
  <c r="G36"/>
  <c r="G35" s="1"/>
  <c r="G34" s="1"/>
  <c r="G33" s="1"/>
  <c r="G29"/>
  <c r="G28" s="1"/>
  <c r="G27" s="1"/>
  <c r="G23"/>
  <c r="G22" s="1"/>
  <c r="G21" s="1"/>
  <c r="G17"/>
  <c r="G16" s="1"/>
  <c r="G15" s="1"/>
  <c r="G13"/>
  <c r="G12" s="1"/>
  <c r="G11" s="1"/>
  <c r="G64" l="1"/>
  <c r="G63" s="1"/>
  <c r="G62" s="1"/>
  <c r="G237"/>
  <c r="G53"/>
  <c r="G49" s="1"/>
  <c r="G78"/>
  <c r="G77" s="1"/>
  <c r="G110"/>
  <c r="G149"/>
  <c r="G148" s="1"/>
  <c r="G147" s="1"/>
  <c r="G94"/>
  <c r="G185"/>
  <c r="G184" s="1"/>
  <c r="G272"/>
  <c r="G109"/>
  <c r="G213"/>
  <c r="G212" s="1"/>
  <c r="G211" s="1"/>
  <c r="G210" s="1"/>
  <c r="G71"/>
  <c r="G171"/>
  <c r="G43"/>
  <c r="G10" s="1"/>
  <c r="G227"/>
  <c r="G132" l="1"/>
  <c r="G9" s="1"/>
  <c r="G100" i="4" l="1"/>
  <c r="G101"/>
  <c r="G68" l="1"/>
  <c r="G70"/>
  <c r="G34"/>
  <c r="G32"/>
  <c r="G40"/>
  <c r="G41"/>
  <c r="G42"/>
  <c r="G71"/>
  <c r="G201" l="1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<sst xmlns="http://schemas.openxmlformats.org/spreadsheetml/2006/main" count="3126" uniqueCount="450">
  <si>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</si>
  <si>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</si>
  <si>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</si>
  <si>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</si>
  <si>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</si>
  <si>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</si>
  <si>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</si>
  <si>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</si>
  <si>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</si>
  <si>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</si>
  <si>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</si>
  <si>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</si>
  <si>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</si>
  <si>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</si>
  <si>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</si>
  <si>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</si>
  <si>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</si>
  <si>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</si>
  <si>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</si>
  <si>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</si>
  <si>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</si>
  <si>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</si>
  <si>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</si>
  <si>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</si>
  <si>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</si>
  <si>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</si>
  <si>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</si>
  <si>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</si>
  <si>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</si>
  <si>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</si>
  <si>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</si>
  <si>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</si>
  <si>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</si>
  <si>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</si>
  <si>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</si>
  <si>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</si>
  <si>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</si>
  <si>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</si>
  <si>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</si>
  <si>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</si>
  <si>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</si>
  <si>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</si>
  <si>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</si>
  <si>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</si>
  <si>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</si>
  <si>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</si>
  <si>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</si>
  <si>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</si>
  <si>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</si>
  <si>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</si>
  <si>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</si>
  <si>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</si>
  <si>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</si>
  <si>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</si>
  <si>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</si>
  <si>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</si>
  <si>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</si>
  <si>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</si>
  <si>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</si>
  <si>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</si>
  <si>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</si>
  <si>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</si>
  <si>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</si>
  <si>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</si>
  <si>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</si>
  <si>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</si>
  <si>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</si>
  <si>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</si>
  <si>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</si>
  <si>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</si>
  <si>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</si>
  <si>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</si>
  <si>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</si>
  <si>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</si>
  <si>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</si>
  <si>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</si>
  <si>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</si>
  <si>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</si>
  <si>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</si>
  <si>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</si>
  <si>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</si>
  <si>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</si>
  <si>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</si>
  <si>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</si>
  <si>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</si>
  <si>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</si>
  <si>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</si>
  <si>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</si>
  <si>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</si>
  <si>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</si>
  <si>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</si>
  <si>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</si>
  <si>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</si>
  <si>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</si>
  <si>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</si>
  <si>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</si>
  <si>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</si>
  <si>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</si>
  <si>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</si>
  <si>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</si>
  <si>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</si>
  <si>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</si>
  <si>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</si>
  <si>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</si>
  <si>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</si>
  <si>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</si>
  <si>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</si>
  <si>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</si>
  <si>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</si>
  <si>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</si>
  <si>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</si>
  <si>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</si>
  <si>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</si>
  <si>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</si>
  <si>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</si>
  <si>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</si>
  <si>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</si>
  <si>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</si>
  <si>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</si>
  <si>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</si>
  <si>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</si>
  <si>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</si>
  <si>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</si>
  <si>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</si>
  <si>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</si>
  <si>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</si>
  <si>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</si>
  <si>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</si>
  <si>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</si>
  <si>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</si>
  <si>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</si>
  <si>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</si>
  <si>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</si>
  <si>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</si>
  <si>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</si>
  <si>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</si>
  <si>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</si>
  <si>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</si>
  <si>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</si>
  <si>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</si>
  <si>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</si>
  <si>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</si>
  <si>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</si>
  <si>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</si>
  <si>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</si>
  <si>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</si>
  <si>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</si>
  <si>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</si>
  <si>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</si>
  <si>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</si>
  <si>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</si>
  <si>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</si>
  <si>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</si>
  <si>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</si>
  <si>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</si>
  <si>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</si>
  <si>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</si>
  <si>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</si>
  <si>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</si>
  <si>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</si>
  <si>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</si>
  <si>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</si>
  <si>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</si>
  <si>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</si>
  <si>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</si>
  <si>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</si>
  <si>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</si>
  <si>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</si>
  <si>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</si>
  <si>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</si>
  <si>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</si>
  <si>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</si>
  <si>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</si>
  <si>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</si>
  <si>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</si>
  <si>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</si>
  <si>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</si>
  <si>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</si>
  <si>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</si>
  <si>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</si>
  <si>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</si>
  <si>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</si>
  <si>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</si>
  <si>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</si>
  <si>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</si>
  <si>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</si>
  <si>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</si>
  <si>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</si>
  <si>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</si>
  <si>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</si>
  <si>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</si>
  <si>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</si>
  <si>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</si>
  <si>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</si>
  <si>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</si>
  <si>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</si>
  <si>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</si>
  <si>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</si>
  <si>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</si>
  <si>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</si>
  <si>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</si>
  <si>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</si>
  <si>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</si>
  <si>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</si>
  <si>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</si>
  <si>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</si>
  <si>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</si>
  <si>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</si>
  <si>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</si>
  <si>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</si>
  <si>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</si>
  <si>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</si>
  <si>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</si>
  <si>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</si>
  <si>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</si>
  <si>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</si>
  <si>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</si>
  <si>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</si>
  <si>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</si>
  <si>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</si>
  <si>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</si>
  <si>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</si>
  <si>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</si>
  <si>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</si>
  <si>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</si>
  <si>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</si>
  <si>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</si>
  <si>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</si>
  <si>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</si>
  <si>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</si>
  <si>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</si>
  <si>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</si>
  <si>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</si>
  <si>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</si>
  <si>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</si>
  <si>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</si>
  <si>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</si>
  <si>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</si>
  <si>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</si>
  <si>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</si>
  <si>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</si>
  <si>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</si>
  <si>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</si>
  <si>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</si>
  <si>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</si>
  <si>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</si>
  <si>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</si>
  <si>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</si>
  <si>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</si>
  <si>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</si>
  <si>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</si>
  <si>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</si>
  <si>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</si>
  <si>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</si>
  <si>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</si>
  <si>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</si>
  <si>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</si>
  <si>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</si>
  <si>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</si>
  <si>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</si>
  <si>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</si>
  <si>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</si>
  <si>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</si>
  <si>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</si>
  <si>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</si>
  <si>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</si>
  <si>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</si>
  <si>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</si>
  <si>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</si>
  <si>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</si>
  <si>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</si>
  <si>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</si>
  <si>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</si>
  <si>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</si>
  <si>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</si>
  <si>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</si>
  <si>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</si>
  <si>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</si>
  <si>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</si>
  <si>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</si>
  <si>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</si>
  <si>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</si>
  <si>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</si>
  <si>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</si>
  <si>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</si>
  <si>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</si>
  <si>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</si>
  <si>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</si>
  <si>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</si>
  <si>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>01 1 05 88320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</si>
  <si>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</si>
  <si>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</si>
  <si>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</si>
  <si>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</si>
  <si>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</si>
  <si>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</si>
  <si>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Расходы на проведение оплачиваемых общественных работ (Иные межбюджетные трансферты)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</si>
  <si>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</si>
  <si>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</si>
  <si>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</si>
  <si>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</si>
  <si>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</si>
  <si>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</si>
  <si>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</si>
  <si>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</si>
  <si>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</si>
  <si>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</si>
  <si>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</si>
  <si>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</si>
  <si>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</si>
  <si>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</si>
  <si>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</si>
  <si>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</si>
  <si>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 xml:space="preserve">11 2 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</si>
  <si>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</si>
  <si>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</si>
  <si>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</si>
  <si>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</si>
  <si>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</si>
  <si>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09 0 06 78670</t>
  </si>
  <si>
    <t>09 0 06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</si>
  <si>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</si>
  <si>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</si>
  <si>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</si>
  <si>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</si>
  <si>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</si>
  <si>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</si>
  <si>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</si>
  <si>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</si>
  <si>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S8410</t>
  </si>
  <si>
    <t>Руководитель отдела финансов</t>
  </si>
  <si>
    <t>Н.И.Рощупкина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</si>
  <si>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</si>
  <si>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2019 год.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</si>
  <si>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</si>
  <si>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</si>
  <si>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</si>
  <si>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</si>
  <si>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</si>
  <si>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08 7 00 L5670</t>
  </si>
  <si>
    <t>Дополнительное образование детей</t>
  </si>
  <si>
    <t>10 5</t>
  </si>
  <si>
    <t>10 5 00 82020</t>
  </si>
  <si>
    <t>10 6</t>
  </si>
  <si>
    <t>10 6 00 82010</t>
  </si>
  <si>
    <t>10 5 00 82010</t>
  </si>
  <si>
    <t>10 7</t>
  </si>
  <si>
    <t>10 7 00 80200</t>
  </si>
  <si>
    <t>Подпрограмма "Развитие физической культуры и  массового спорта  Нижнедевицкого   муниципального района "</t>
  </si>
  <si>
    <t>01 4 04 78541</t>
  </si>
  <si>
    <t>01 4 04 78542</t>
  </si>
  <si>
    <t>01 4 04 78543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</si>
  <si>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</si>
  <si>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</si>
  <si>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</si>
  <si>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</si>
  <si>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</si>
  <si>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</si>
  <si>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</si>
  <si>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Расходы на  благоустройство детской площадки (Иные межбюджетные трансферты)</t>
  </si>
  <si>
    <t>Основное мероприятие "Софинансирование приоритетных социально значимых расходов местных бюджетов"</t>
  </si>
  <si>
    <t>01 1 01 88270</t>
  </si>
  <si>
    <t>Расходы на обеспечение деятельности (оказание услуг) муниципальных учреждений  (Закупка товаров, работ и услуг для муниципальных нужд)(приобретение детских площадок)</t>
  </si>
  <si>
    <t>01 1 Е1 51690</t>
  </si>
  <si>
    <t>Расходы на обеспечение учащихся общеобразовательных учреждений молочной продукцией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</si>
  <si>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</si>
  <si>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формирования у обучающихся современных технологических и гуманитарных навыков(Предоставление субсидий бюджетным, автономным учреждениям и иным некоммерческим организациям)</t>
  </si>
  <si>
    <t xml:space="preserve">01 4 0270100 </t>
  </si>
  <si>
    <t>Другие вопросы в области социальной политики</t>
  </si>
  <si>
    <t>Социальные выплаты населению(Социальное обеспечение и иные выплаты населению)</t>
  </si>
  <si>
    <t xml:space="preserve">11 1 </t>
  </si>
  <si>
    <t xml:space="preserve">11 </t>
  </si>
  <si>
    <t>11 1 09 80100</t>
  </si>
  <si>
    <t xml:space="preserve">01 4 0280100 </t>
  </si>
  <si>
    <t>11 2 03S8042</t>
  </si>
  <si>
    <t>11 2 02 78050</t>
  </si>
  <si>
    <t>11 2 02 S8041</t>
  </si>
  <si>
    <t>11 2 01 78430</t>
  </si>
  <si>
    <t xml:space="preserve">11 2 01 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</si>
  <si>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</si>
  <si>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Финансовое обеспечение выполнения функций государственных органов, оказания услуг и выполнения работ (Закупка товаров, работ и услуг для муниципальных нужд)</t>
  </si>
  <si>
    <t>Финансовое обеспечение выполнения функций государственных органов, оказания услуг и выполнения работ(Иные бюджетные ассигнования)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</si>
  <si>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</si>
  <si>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организации отдыха и оздоровления детей и молодежи"</t>
  </si>
  <si>
    <t>10 7 00 70100</t>
  </si>
  <si>
    <t>06 1 01 S8750</t>
  </si>
  <si>
    <t>06 1 01 80410</t>
  </si>
  <si>
    <t>Мероприятия в области физической культуры и спорта по капитальному ремонту (Закупка товаров, работ и услуг для муниципальных нужд)</t>
  </si>
  <si>
    <t>Мероприятия по капитальному ремонту дошкольных учреждений (Закупка товаров, работ и услуг для муниципальных нужд)</t>
  </si>
  <si>
    <t>01 1 01 S8750</t>
  </si>
  <si>
    <t>Мероприятия по развитию сети  дошкольных учреждений (Закупка товаров, работ и услуг для муниципальных нужд)</t>
  </si>
  <si>
    <t>01 1 01 S8300</t>
  </si>
  <si>
    <t>01 1 01 20540</t>
  </si>
  <si>
    <t>01 1 02 20540</t>
  </si>
  <si>
    <t>Другие вопросы в области физической культуры и спорта</t>
  </si>
  <si>
    <t>06 2</t>
  </si>
  <si>
    <t>Подпрограмма "Развитие сети спортивных сооружений Нижнедевицкого   муниципального района "</t>
  </si>
  <si>
    <t>Мероприятия по развитию сети  общеобразовательных организаций (Закупка товаров, работ и услуг для муниципальных нужд)</t>
  </si>
  <si>
    <t>Мероприятия по развитию сети  общеобразовательных организаций (Предоставление субсидий бюджетным, автономным учреждениям и иным некоммерческим организациям)</t>
  </si>
  <si>
    <t>01 1 02 S8810</t>
  </si>
  <si>
    <t>10 7 00 80100</t>
  </si>
  <si>
    <t>04 1 01 20540</t>
  </si>
  <si>
    <t>Расходы на поддержку отрасли культуры (Лучший работник)(Закупка товаров, работ и услуг для муниципальных нужд)</t>
  </si>
  <si>
    <t>04 1 01 L5190</t>
  </si>
  <si>
    <t>04 1 02 20540</t>
  </si>
  <si>
    <t>Другие вопросы в области жилищно-коммунального хозяйства</t>
  </si>
  <si>
    <t>Мероприятия по ремонту автомобильных дорог общего пользования местного значения(Иные межбюджетные трансферты)</t>
  </si>
  <si>
    <t>02 4 02 78850</t>
  </si>
  <si>
    <t>Коммунальное хозяйство</t>
  </si>
  <si>
    <t xml:space="preserve">09 0 06 S8140 </t>
  </si>
  <si>
    <t>Мероприятия по капитальному ремонту  общеобразовательных организаций (Закупка товаров, работ и услуг для муниципальных нужд)</t>
  </si>
  <si>
    <t>01 1 02 S8750</t>
  </si>
  <si>
    <t>Подпрограмма "Создание условий для обеспечения качественными услугами ЖКХ населения Нижнедевицкого муниципального района Воронежской области"</t>
  </si>
  <si>
    <t>02 3</t>
  </si>
  <si>
    <t>Основное мероприятие "Приобретение коммунальной техники"</t>
  </si>
  <si>
    <t>02 3 01</t>
  </si>
  <si>
    <t xml:space="preserve">02 3 01 S8620 </t>
  </si>
  <si>
    <t>02 3 04 78100</t>
  </si>
  <si>
    <t>Основное мероприятие "Перебуривание и тампонаж скважин"</t>
  </si>
  <si>
    <t>Расходы по перебуриванию скважин(Иные межбюджетные трансферты)</t>
  </si>
  <si>
    <t>02 3 04</t>
  </si>
  <si>
    <t>Расходы на  благоустройство территории поселений (Иные межбюджетные трансферты)</t>
  </si>
  <si>
    <t>Общеэкономические вопросы</t>
  </si>
  <si>
    <t>01 2 00 88490</t>
  </si>
  <si>
    <t>08 6 00 88490</t>
  </si>
  <si>
    <t>Расходы на  приобретение коммунальной специализированной  техники (Закупка товаров, работ и услуг для муниципальных нужд)</t>
  </si>
  <si>
    <t>01 1 02 S8940</t>
  </si>
  <si>
    <t xml:space="preserve">02 3 01 88490 </t>
  </si>
  <si>
    <t xml:space="preserve">06 2 Р578100 </t>
  </si>
  <si>
    <t>Подпрограмма "Развитие  дополнительного  образования"</t>
  </si>
  <si>
    <t>Муниципальная программа Нижнедевицкого муниципального района " Развитие сельского хозяйства"</t>
  </si>
  <si>
    <t>Подпрограмма "Устойчивое развитие сельских территорий Воронежской области"</t>
  </si>
  <si>
    <t>01 1 01 S8100</t>
  </si>
  <si>
    <t>Мероприятия по развитию  дошкольного образования (Закупка товаров, работ и услуг для муниципальных нужд)</t>
  </si>
  <si>
    <t>01 2 00 20570</t>
  </si>
  <si>
    <t>Подпрограмма ""Развитие градостроительной деятельности Нижнедевицкого муниципального района Воронежской области"</t>
  </si>
  <si>
    <t xml:space="preserve">02 2 </t>
  </si>
  <si>
    <t>Основное мероприятие «Регулирование вопросов административно-территориального устройства»</t>
  </si>
  <si>
    <t xml:space="preserve">02 2 02 </t>
  </si>
  <si>
    <t>Мероприятия по развитию градостроительной деятельности(Иные межбюджетные трансферты)</t>
  </si>
  <si>
    <t>02 2 02 78460</t>
  </si>
  <si>
    <t xml:space="preserve">06 2 00S8100 </t>
  </si>
  <si>
    <t>Прочие межбюджетные трансферты общего характера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</si>
  <si>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</si>
  <si>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Компенсация дополнительных расходов(Межбюджетные трансферты)</t>
  </si>
  <si>
    <t>01 1 05 S8320</t>
  </si>
  <si>
    <t>01 3 01  S8320</t>
  </si>
  <si>
    <t>11 2 01</t>
  </si>
  <si>
    <t>11 2 01 70100</t>
  </si>
  <si>
    <t xml:space="preserve">к  решению    Совета  народных  депутатов 
Нижнедевицкого муниципального района 
                            от 26.09.2019 №  128 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</si>
</sst>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9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  <font>
      <sz val="8"/>
      <color rgb="FF0070C0"/>
      <name val="Arial Cyr"/>
      <charset val="204"/>
    </font>
    <font>
      <sz val="8"/>
      <color rgb="FF7030A0"/>
      <name val="Arial Cyr"/>
      <charset val="204"/>
    </font>
    <font>
      <sz val="8"/>
      <name val="Arial Cyr"/>
      <charset val="204"/>
    </font>
    <font>
      <sz val="8"/>
      <color rgb="FF00B050"/>
      <name val="Arial Cyr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164" fontId="2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0" fontId="0" fillId="0" borderId="0" xfId="0" applyFill="1"/>
    <xf numFmtId="0" fontId="11" fillId="0" borderId="0" xfId="0" applyFont="1" applyAlignment="1">
      <alignment wrapText="1"/>
    </xf>
    <xf numFmtId="164" fontId="11" fillId="0" borderId="0" xfId="0" applyNumberFormat="1" applyFont="1" applyAlignment="1">
      <alignment wrapText="1"/>
    </xf>
    <xf numFmtId="0" fontId="7" fillId="0" borderId="9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center" wrapText="1"/>
    </xf>
    <xf numFmtId="0" fontId="1" fillId="0" borderId="0" xfId="0" applyFont="1"/>
    <xf numFmtId="49" fontId="1" fillId="0" borderId="0" xfId="0" applyNumberFormat="1" applyFont="1"/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6" fillId="0" borderId="6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/>
    <xf numFmtId="0" fontId="14" fillId="0" borderId="0" xfId="0" applyFont="1" applyAlignment="1">
      <alignment wrapText="1"/>
    </xf>
    <xf numFmtId="0" fontId="14" fillId="0" borderId="0" xfId="0" applyFont="1" applyFill="1" applyAlignment="1">
      <alignment wrapText="1"/>
    </xf>
    <xf numFmtId="164" fontId="2" fillId="0" borderId="1" xfId="0" applyNumberFormat="1" applyFont="1" applyFill="1" applyBorder="1" applyAlignment="1">
      <alignment horizontal="center" wrapText="1"/>
    </xf>
    <xf numFmtId="164" fontId="0" fillId="0" borderId="0" xfId="0" applyNumberFormat="1" applyFill="1"/>
    <xf numFmtId="16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7" fillId="0" borderId="2" xfId="0" applyFont="1" applyFill="1" applyBorder="1" applyAlignment="1">
      <alignment wrapText="1"/>
    </xf>
    <xf numFmtId="0" fontId="1" fillId="0" borderId="4" xfId="0" applyFont="1" applyBorder="1" applyAlignment="1">
      <alignment horizontal="left" wrapText="1"/>
    </xf>
    <xf numFmtId="164" fontId="15" fillId="0" borderId="0" xfId="0" applyNumberFormat="1" applyFont="1" applyAlignment="1">
      <alignment wrapText="1"/>
    </xf>
    <xf numFmtId="0" fontId="1" fillId="0" borderId="2" xfId="0" applyFont="1" applyFill="1" applyBorder="1" applyAlignment="1">
      <alignment vertical="top" wrapText="1"/>
    </xf>
    <xf numFmtId="164" fontId="17" fillId="0" borderId="0" xfId="0" applyNumberFormat="1" applyFont="1" applyAlignment="1">
      <alignment wrapText="1"/>
    </xf>
    <xf numFmtId="164" fontId="14" fillId="0" borderId="0" xfId="0" applyNumberFormat="1" applyFont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64" fontId="18" fillId="0" borderId="2" xfId="0" applyNumberFormat="1" applyFont="1" applyFill="1" applyBorder="1" applyAlignment="1">
      <alignment horizontal="center" wrapText="1"/>
    </xf>
    <xf numFmtId="0" fontId="6" fillId="0" borderId="13" xfId="0" applyFont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49" fontId="1" fillId="0" borderId="15" xfId="0" applyNumberFormat="1" applyFont="1" applyBorder="1" applyAlignment="1">
      <alignment horizontal="left" wrapText="1"/>
    </xf>
    <xf numFmtId="164" fontId="7" fillId="0" borderId="0" xfId="0" applyNumberFormat="1" applyFont="1" applyFill="1" applyBorder="1" applyAlignment="1">
      <alignment horizontal="center" wrapText="1"/>
    </xf>
    <xf numFmtId="0" fontId="13" fillId="0" borderId="0" xfId="0" applyFont="1" applyFill="1"/>
    <xf numFmtId="0" fontId="16" fillId="0" borderId="0" xfId="0" applyFont="1" applyFill="1"/>
    <xf numFmtId="0" fontId="0" fillId="0" borderId="0" xfId="0" applyFill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0" xfId="0" applyFont="1" applyAlignment="1">
      <alignment horizontal="left" wrapText="1"/>
    </xf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15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27" customHeight="1">
      <c r="A1" s="189" t="s">
        <v>268</v>
      </c>
      <c r="B1" s="189"/>
      <c r="C1" s="189"/>
      <c r="D1" s="189"/>
      <c r="E1" s="189"/>
      <c r="F1" s="189"/>
      <c r="G1" s="189"/>
    </row>
    <row r="2" spans="1:7" ht="1.9" customHeight="1">
      <c r="A2" s="190"/>
      <c r="B2" s="190"/>
      <c r="C2" s="190"/>
      <c r="D2" s="190"/>
      <c r="E2" s="190"/>
      <c r="F2" s="190"/>
      <c r="G2" s="190"/>
    </row>
    <row r="3" spans="1:7" ht="55.9" customHeight="1">
      <c r="A3" s="35"/>
      <c r="B3" s="35"/>
      <c r="C3" s="197" t="s">
        <v>269</v>
      </c>
      <c r="D3" s="197"/>
      <c r="E3" s="197"/>
      <c r="F3" s="197"/>
      <c r="G3" s="197"/>
    </row>
    <row r="4" spans="1:7" ht="12" hidden="1" customHeight="1">
      <c r="A4" s="189"/>
      <c r="B4" s="189"/>
      <c r="C4" s="189"/>
      <c r="D4" s="189"/>
      <c r="E4" s="189"/>
      <c r="F4" s="189"/>
      <c r="G4" s="189"/>
    </row>
    <row r="5" spans="1:7" ht="66" customHeight="1">
      <c r="A5" s="198" t="s">
        <v>247</v>
      </c>
      <c r="B5" s="198"/>
      <c r="C5" s="198"/>
      <c r="D5" s="198"/>
      <c r="E5" s="198"/>
      <c r="F5" s="198"/>
      <c r="G5" s="198"/>
    </row>
    <row r="6" spans="1:7" ht="19.5" thickBot="1">
      <c r="A6" s="188" t="s">
        <v>152</v>
      </c>
      <c r="B6" s="188"/>
      <c r="C6" s="188"/>
      <c r="D6" s="188"/>
      <c r="E6" s="188"/>
      <c r="F6" s="188"/>
      <c r="G6" s="188"/>
    </row>
    <row r="7" spans="1:7">
      <c r="A7" s="191" t="s">
        <v>0</v>
      </c>
      <c r="B7" s="186" t="s">
        <v>1</v>
      </c>
      <c r="C7" s="193" t="s">
        <v>2</v>
      </c>
      <c r="D7" s="193" t="s">
        <v>3</v>
      </c>
      <c r="E7" s="195" t="s">
        <v>4</v>
      </c>
      <c r="F7" s="186" t="s">
        <v>5</v>
      </c>
      <c r="G7" s="186" t="s">
        <v>151</v>
      </c>
    </row>
    <row r="8" spans="1:7" ht="13.5" thickBot="1">
      <c r="A8" s="192"/>
      <c r="B8" s="187"/>
      <c r="C8" s="194"/>
      <c r="D8" s="194"/>
      <c r="E8" s="196"/>
      <c r="F8" s="187"/>
      <c r="G8" s="199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5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8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5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5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8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8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1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5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8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5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8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15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8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899999999999999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.75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2.25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45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15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5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2.25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2.25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2.25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1499999999999999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15.75">
      <c r="A1" s="189" t="s">
        <v>259</v>
      </c>
      <c r="B1" s="189"/>
      <c r="C1" s="189"/>
      <c r="D1" s="189"/>
      <c r="E1" s="189"/>
      <c r="F1" s="189"/>
      <c r="G1" s="189"/>
    </row>
    <row r="2" spans="1:7" ht="1.1499999999999999" customHeight="1">
      <c r="A2" s="190"/>
      <c r="B2" s="190"/>
      <c r="C2" s="190"/>
      <c r="D2" s="190"/>
      <c r="E2" s="190"/>
      <c r="F2" s="190"/>
      <c r="G2" s="190"/>
    </row>
    <row r="3" spans="1:7" ht="68.45" hidden="1" customHeight="1">
      <c r="A3" s="88"/>
      <c r="B3" s="88"/>
      <c r="C3" s="197" t="s">
        <v>230</v>
      </c>
      <c r="D3" s="197"/>
      <c r="E3" s="197"/>
      <c r="F3" s="197"/>
      <c r="G3" s="197"/>
    </row>
    <row r="4" spans="1:7" ht="12" hidden="1" customHeight="1">
      <c r="A4" s="189"/>
      <c r="B4" s="189"/>
      <c r="C4" s="189"/>
      <c r="D4" s="189"/>
      <c r="E4" s="189"/>
      <c r="F4" s="189"/>
      <c r="G4" s="189"/>
    </row>
    <row r="5" spans="1:7" ht="66" customHeight="1">
      <c r="A5" s="198" t="s">
        <v>247</v>
      </c>
      <c r="B5" s="198"/>
      <c r="C5" s="198"/>
      <c r="D5" s="198"/>
      <c r="E5" s="198"/>
      <c r="F5" s="198"/>
      <c r="G5" s="198"/>
    </row>
    <row r="6" spans="1:7" ht="19.5" thickBot="1">
      <c r="A6" s="188" t="s">
        <v>152</v>
      </c>
      <c r="B6" s="188"/>
      <c r="C6" s="188"/>
      <c r="D6" s="188"/>
      <c r="E6" s="188"/>
      <c r="F6" s="188"/>
      <c r="G6" s="188"/>
    </row>
    <row r="7" spans="1:7">
      <c r="A7" s="191" t="s">
        <v>0</v>
      </c>
      <c r="B7" s="186" t="s">
        <v>1</v>
      </c>
      <c r="C7" s="193" t="s">
        <v>2</v>
      </c>
      <c r="D7" s="193" t="s">
        <v>3</v>
      </c>
      <c r="E7" s="195" t="s">
        <v>4</v>
      </c>
      <c r="F7" s="186" t="s">
        <v>5</v>
      </c>
      <c r="G7" s="186" t="s">
        <v>151</v>
      </c>
    </row>
    <row r="8" spans="1:7" ht="13.5" thickBot="1">
      <c r="A8" s="192"/>
      <c r="B8" s="187"/>
      <c r="C8" s="194"/>
      <c r="D8" s="194"/>
      <c r="E8" s="196"/>
      <c r="F8" s="187"/>
      <c r="G8" s="199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1499999999999999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1499999999999999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5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15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500000000000002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1500000000000004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1500000000000004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15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15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1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1499999999999999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149999999999999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1499999999999999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5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8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9.5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15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15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1499999999999999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5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customWidth="1"/>
    <col min="8" max="8" width="8.85546875" style="95"/>
    <col min="9" max="9" width="8.85546875" style="96"/>
  </cols>
  <sheetData>
    <row r="1" spans="1:8" ht="27" customHeight="1">
      <c r="A1" s="189" t="s">
        <v>268</v>
      </c>
      <c r="B1" s="189"/>
      <c r="C1" s="189"/>
      <c r="D1" s="189"/>
      <c r="E1" s="189"/>
      <c r="F1" s="189"/>
      <c r="G1" s="189"/>
    </row>
    <row r="2" spans="1:8" ht="1.9" customHeight="1">
      <c r="A2" s="190"/>
      <c r="B2" s="190"/>
      <c r="C2" s="190"/>
      <c r="D2" s="190"/>
      <c r="E2" s="190"/>
      <c r="F2" s="190"/>
      <c r="G2" s="190"/>
    </row>
    <row r="3" spans="1:8" ht="55.9" customHeight="1">
      <c r="A3" s="91"/>
      <c r="B3" s="91"/>
      <c r="C3" s="197" t="s">
        <v>269</v>
      </c>
      <c r="D3" s="197"/>
      <c r="E3" s="197"/>
      <c r="F3" s="197"/>
      <c r="G3" s="197"/>
    </row>
    <row r="4" spans="1:8" ht="12" hidden="1" customHeight="1">
      <c r="A4" s="189"/>
      <c r="B4" s="189"/>
      <c r="C4" s="189"/>
      <c r="D4" s="189"/>
      <c r="E4" s="189"/>
      <c r="F4" s="189"/>
      <c r="G4" s="189"/>
    </row>
    <row r="5" spans="1:8" ht="66" customHeight="1">
      <c r="A5" s="198" t="s">
        <v>247</v>
      </c>
      <c r="B5" s="198"/>
      <c r="C5" s="198"/>
      <c r="D5" s="198"/>
      <c r="E5" s="198"/>
      <c r="F5" s="198"/>
      <c r="G5" s="198"/>
    </row>
    <row r="6" spans="1:8" ht="19.5" thickBot="1">
      <c r="A6" s="188" t="s">
        <v>152</v>
      </c>
      <c r="B6" s="188"/>
      <c r="C6" s="188"/>
      <c r="D6" s="188"/>
      <c r="E6" s="188"/>
      <c r="F6" s="188"/>
      <c r="G6" s="188"/>
    </row>
    <row r="7" spans="1:8">
      <c r="A7" s="191" t="s">
        <v>0</v>
      </c>
      <c r="B7" s="186" t="s">
        <v>1</v>
      </c>
      <c r="C7" s="193" t="s">
        <v>2</v>
      </c>
      <c r="D7" s="193" t="s">
        <v>3</v>
      </c>
      <c r="E7" s="195" t="s">
        <v>4</v>
      </c>
      <c r="F7" s="186" t="s">
        <v>5</v>
      </c>
      <c r="G7" s="186" t="s">
        <v>151</v>
      </c>
    </row>
    <row r="8" spans="1:8" ht="13.5" thickBot="1">
      <c r="A8" s="192"/>
      <c r="B8" s="187"/>
      <c r="C8" s="194"/>
      <c r="D8" s="194"/>
      <c r="E8" s="196"/>
      <c r="F8" s="187"/>
      <c r="G8" s="199"/>
    </row>
    <row r="9" spans="1:8" ht="23.45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2.25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5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00000000000006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15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5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5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2.25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8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8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5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5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50000000000003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15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5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5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5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00000000000006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5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15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15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150000000000006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.75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8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2.25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15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8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50000000000003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2.25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4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15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5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2.25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2.25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2.25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5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00000000000006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8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8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5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2.25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2.25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5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5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5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15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150000000000006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8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8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8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2.25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15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15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8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8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45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2.25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2.25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5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2.25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2.25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15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8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2.25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2.25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8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8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8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8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8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5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5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899999999999999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2.25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5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5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8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5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15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63.75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15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5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2.25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2.25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11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11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50000000000003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8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63.75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15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5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5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50000000000003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2.25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2.25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15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8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2.25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8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5.25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4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8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8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5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5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5.25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8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8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1499999999999999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.75">
      <c r="A205" s="3" t="s">
        <v>34</v>
      </c>
    </row>
    <row r="206" spans="1:7" ht="18.75">
      <c r="A206" s="3" t="s">
        <v>231</v>
      </c>
    </row>
    <row r="207" spans="1:7" ht="18.75">
      <c r="A207" s="3" t="s">
        <v>35</v>
      </c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92"/>
  <sheetViews>
    <sheetView tabSelected="1" workbookViewId="0">
      <selection activeCell="C3" sqref="C3:G3"/>
    </sheetView>
  </sheetViews>
  <sheetFormatPr defaultRowHeight="12.75"/>
  <cols>
    <col min="1" max="1" width="4" customWidth="1"/>
    <col min="2" max="2" width="60.425781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style="161" customWidth="1"/>
    <col min="8" max="8" width="8.85546875" style="127" customWidth="1"/>
    <col min="9" max="9" width="8.28515625" style="158" customWidth="1"/>
    <col min="10" max="11" width="10.140625" style="126" bestFit="1" customWidth="1"/>
  </cols>
  <sheetData>
    <row r="1" spans="1:10" ht="15.75">
      <c r="A1" s="189" t="s">
        <v>268</v>
      </c>
      <c r="B1" s="189"/>
      <c r="C1" s="189"/>
      <c r="D1" s="189"/>
      <c r="E1" s="189"/>
      <c r="F1" s="189"/>
      <c r="G1" s="189"/>
    </row>
    <row r="2" spans="1:10" ht="9" customHeight="1">
      <c r="A2" s="190"/>
      <c r="B2" s="190"/>
      <c r="C2" s="190"/>
      <c r="D2" s="190"/>
      <c r="E2" s="190"/>
      <c r="F2" s="190"/>
      <c r="G2" s="190"/>
    </row>
    <row r="3" spans="1:10" ht="46.15" customHeight="1">
      <c r="A3" s="173"/>
      <c r="B3" s="173"/>
      <c r="C3" s="200" t="s">
        <v>449</v>
      </c>
      <c r="D3" s="200"/>
      <c r="E3" s="200"/>
      <c r="F3" s="200"/>
      <c r="G3" s="200"/>
    </row>
    <row r="4" spans="1:10" ht="7.15" customHeight="1">
      <c r="A4" s="189"/>
      <c r="B4" s="189"/>
      <c r="C4" s="189"/>
      <c r="D4" s="189"/>
      <c r="E4" s="189"/>
      <c r="F4" s="189"/>
      <c r="G4" s="189"/>
    </row>
    <row r="5" spans="1:10" ht="55.15" customHeight="1">
      <c r="A5" s="198" t="s">
        <v>333</v>
      </c>
      <c r="B5" s="198"/>
      <c r="C5" s="198"/>
      <c r="D5" s="198"/>
      <c r="E5" s="198"/>
      <c r="F5" s="198"/>
      <c r="G5" s="198"/>
    </row>
    <row r="6" spans="1:10" ht="19.5" thickBot="1">
      <c r="A6" s="188" t="s">
        <v>152</v>
      </c>
      <c r="B6" s="188"/>
      <c r="C6" s="188"/>
      <c r="D6" s="188"/>
      <c r="E6" s="188"/>
      <c r="F6" s="188"/>
      <c r="G6" s="188"/>
    </row>
    <row r="7" spans="1:10">
      <c r="A7" s="191" t="s">
        <v>0</v>
      </c>
      <c r="B7" s="186" t="s">
        <v>1</v>
      </c>
      <c r="C7" s="193" t="s">
        <v>2</v>
      </c>
      <c r="D7" s="193" t="s">
        <v>3</v>
      </c>
      <c r="E7" s="195" t="s">
        <v>4</v>
      </c>
      <c r="F7" s="186" t="s">
        <v>5</v>
      </c>
      <c r="G7" s="201" t="s">
        <v>151</v>
      </c>
    </row>
    <row r="8" spans="1:10" ht="13.5" thickBot="1">
      <c r="A8" s="192"/>
      <c r="B8" s="187"/>
      <c r="C8" s="194"/>
      <c r="D8" s="194"/>
      <c r="E8" s="196"/>
      <c r="F8" s="187"/>
      <c r="G8" s="202"/>
    </row>
    <row r="9" spans="1:10" ht="16.5" thickBot="1">
      <c r="A9" s="1"/>
      <c r="B9" s="55" t="s">
        <v>6</v>
      </c>
      <c r="C9" s="4"/>
      <c r="D9" s="4"/>
      <c r="E9" s="4"/>
      <c r="F9" s="33"/>
      <c r="G9" s="117">
        <f>G10+G62+G71+G109+G132+G210+G227+G255+G266+G272</f>
        <v>473609.69500000007</v>
      </c>
      <c r="H9" s="128"/>
      <c r="J9" s="161"/>
    </row>
    <row r="10" spans="1:10" ht="16.5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7">
        <f>G15+G21+G27+G33+G38+G43+G11</f>
        <v>28556</v>
      </c>
      <c r="H10" s="167"/>
    </row>
    <row r="11" spans="1:10" ht="32.25" thickBot="1">
      <c r="A11" s="36"/>
      <c r="B11" s="153" t="s">
        <v>336</v>
      </c>
      <c r="C11" s="18" t="s">
        <v>36</v>
      </c>
      <c r="D11" s="18" t="s">
        <v>40</v>
      </c>
      <c r="E11" s="148"/>
      <c r="F11" s="149"/>
      <c r="G11" s="118">
        <f>G12</f>
        <v>2700</v>
      </c>
    </row>
    <row r="12" spans="1:10" ht="32.25" thickBot="1">
      <c r="A12" s="36"/>
      <c r="B12" s="69" t="s">
        <v>166</v>
      </c>
      <c r="C12" s="18" t="s">
        <v>36</v>
      </c>
      <c r="D12" s="18" t="s">
        <v>40</v>
      </c>
      <c r="E12" s="150" t="s">
        <v>54</v>
      </c>
      <c r="F12" s="149"/>
      <c r="G12" s="118">
        <f>G13</f>
        <v>2700</v>
      </c>
    </row>
    <row r="13" spans="1:10" ht="48" thickBot="1">
      <c r="A13" s="36"/>
      <c r="B13" s="44" t="s">
        <v>167</v>
      </c>
      <c r="C13" s="18" t="s">
        <v>36</v>
      </c>
      <c r="D13" s="18" t="s">
        <v>40</v>
      </c>
      <c r="E13" s="150" t="s">
        <v>341</v>
      </c>
      <c r="F13" s="151"/>
      <c r="G13" s="118">
        <f>G14</f>
        <v>2700</v>
      </c>
    </row>
    <row r="14" spans="1:10" ht="95.25" thickBot="1">
      <c r="A14" s="36"/>
      <c r="B14" s="7" t="s">
        <v>337</v>
      </c>
      <c r="C14" s="18" t="s">
        <v>36</v>
      </c>
      <c r="D14" s="18" t="s">
        <v>40</v>
      </c>
      <c r="E14" s="150" t="s">
        <v>342</v>
      </c>
      <c r="F14" s="152">
        <v>100</v>
      </c>
      <c r="G14" s="118">
        <v>2700</v>
      </c>
    </row>
    <row r="15" spans="1:10" ht="48" thickBot="1">
      <c r="A15" s="1"/>
      <c r="B15" s="45" t="s">
        <v>8</v>
      </c>
      <c r="C15" s="18" t="s">
        <v>36</v>
      </c>
      <c r="D15" s="18" t="s">
        <v>37</v>
      </c>
      <c r="E15" s="20"/>
      <c r="F15" s="22"/>
      <c r="G15" s="118">
        <f>G16</f>
        <v>614</v>
      </c>
    </row>
    <row r="16" spans="1:10" ht="48" thickBot="1">
      <c r="A16" s="15"/>
      <c r="B16" s="9" t="s">
        <v>164</v>
      </c>
      <c r="C16" s="14" t="s">
        <v>36</v>
      </c>
      <c r="D16" s="14" t="s">
        <v>37</v>
      </c>
      <c r="E16" s="13">
        <v>10</v>
      </c>
      <c r="F16" s="22"/>
      <c r="G16" s="119">
        <f>G17</f>
        <v>614</v>
      </c>
    </row>
    <row r="17" spans="1:7" ht="48" thickBot="1">
      <c r="A17" s="1"/>
      <c r="B17" s="9" t="s">
        <v>165</v>
      </c>
      <c r="C17" s="14" t="s">
        <v>36</v>
      </c>
      <c r="D17" s="14" t="s">
        <v>37</v>
      </c>
      <c r="E17" s="13" t="s">
        <v>343</v>
      </c>
      <c r="F17" s="22"/>
      <c r="G17" s="119">
        <f>G18+G19+G20</f>
        <v>614</v>
      </c>
    </row>
    <row r="18" spans="1:7" ht="111" thickBot="1">
      <c r="A18" s="1"/>
      <c r="B18" s="21" t="s">
        <v>52</v>
      </c>
      <c r="C18" s="14" t="s">
        <v>36</v>
      </c>
      <c r="D18" s="14" t="s">
        <v>37</v>
      </c>
      <c r="E18" s="19" t="s">
        <v>344</v>
      </c>
      <c r="F18" s="21">
        <v>100</v>
      </c>
      <c r="G18" s="120">
        <v>542</v>
      </c>
    </row>
    <row r="19" spans="1:7" ht="57.6" customHeight="1" thickBot="1">
      <c r="A19" s="1"/>
      <c r="B19" s="7" t="s">
        <v>380</v>
      </c>
      <c r="C19" s="14" t="s">
        <v>36</v>
      </c>
      <c r="D19" s="14" t="s">
        <v>37</v>
      </c>
      <c r="E19" s="19" t="s">
        <v>344</v>
      </c>
      <c r="F19" s="21">
        <v>200</v>
      </c>
      <c r="G19" s="120">
        <v>71</v>
      </c>
    </row>
    <row r="20" spans="1:7" ht="48" thickBot="1">
      <c r="A20" s="1"/>
      <c r="B20" s="7" t="s">
        <v>381</v>
      </c>
      <c r="C20" s="14" t="s">
        <v>36</v>
      </c>
      <c r="D20" s="14" t="s">
        <v>37</v>
      </c>
      <c r="E20" s="19" t="s">
        <v>344</v>
      </c>
      <c r="F20" s="21">
        <v>800</v>
      </c>
      <c r="G20" s="120">
        <v>1</v>
      </c>
    </row>
    <row r="21" spans="1:7" ht="63.75" thickBot="1">
      <c r="A21" s="1"/>
      <c r="B21" s="47" t="s">
        <v>9</v>
      </c>
      <c r="C21" s="18" t="s">
        <v>36</v>
      </c>
      <c r="D21" s="18" t="s">
        <v>38</v>
      </c>
      <c r="E21" s="18"/>
      <c r="F21" s="22"/>
      <c r="G21" s="176">
        <f>G22</f>
        <v>15663</v>
      </c>
    </row>
    <row r="22" spans="1:7" ht="32.25" thickBot="1">
      <c r="A22" s="1"/>
      <c r="B22" s="69" t="s">
        <v>166</v>
      </c>
      <c r="C22" s="18" t="s">
        <v>36</v>
      </c>
      <c r="D22" s="18" t="s">
        <v>38</v>
      </c>
      <c r="E22" s="18" t="s">
        <v>54</v>
      </c>
      <c r="F22" s="22"/>
      <c r="G22" s="118">
        <f>G23</f>
        <v>15663</v>
      </c>
    </row>
    <row r="23" spans="1:7" ht="48" thickBot="1">
      <c r="A23" s="1"/>
      <c r="B23" s="44" t="s">
        <v>167</v>
      </c>
      <c r="C23" s="18" t="s">
        <v>36</v>
      </c>
      <c r="D23" s="18" t="s">
        <v>38</v>
      </c>
      <c r="E23" s="18" t="s">
        <v>341</v>
      </c>
      <c r="F23" s="22"/>
      <c r="G23" s="118">
        <f>G24+G25+G26</f>
        <v>15663</v>
      </c>
    </row>
    <row r="24" spans="1:7" ht="95.25" thickBot="1">
      <c r="A24" s="32"/>
      <c r="B24" s="21" t="s">
        <v>265</v>
      </c>
      <c r="C24" s="30" t="s">
        <v>36</v>
      </c>
      <c r="D24" s="30" t="s">
        <v>38</v>
      </c>
      <c r="E24" s="31" t="s">
        <v>345</v>
      </c>
      <c r="F24" s="21">
        <v>100</v>
      </c>
      <c r="G24" s="120">
        <v>14356</v>
      </c>
    </row>
    <row r="25" spans="1:7" ht="48" thickBot="1">
      <c r="A25" s="1"/>
      <c r="B25" s="7" t="s">
        <v>266</v>
      </c>
      <c r="C25" s="14" t="s">
        <v>36</v>
      </c>
      <c r="D25" s="14" t="s">
        <v>38</v>
      </c>
      <c r="E25" s="13" t="s">
        <v>345</v>
      </c>
      <c r="F25" s="21">
        <v>200</v>
      </c>
      <c r="G25" s="118">
        <v>1079</v>
      </c>
    </row>
    <row r="26" spans="1:7" ht="48" thickBot="1">
      <c r="A26" s="1"/>
      <c r="B26" s="7" t="s">
        <v>267</v>
      </c>
      <c r="C26" s="30" t="s">
        <v>36</v>
      </c>
      <c r="D26" s="14" t="s">
        <v>38</v>
      </c>
      <c r="E26" s="13" t="s">
        <v>345</v>
      </c>
      <c r="F26" s="21">
        <v>800</v>
      </c>
      <c r="G26" s="118">
        <v>228</v>
      </c>
    </row>
    <row r="27" spans="1:7" ht="48" thickBot="1">
      <c r="A27" s="1"/>
      <c r="B27" s="47" t="s">
        <v>25</v>
      </c>
      <c r="C27" s="18" t="s">
        <v>36</v>
      </c>
      <c r="D27" s="18" t="s">
        <v>43</v>
      </c>
      <c r="E27" s="16"/>
      <c r="F27" s="24"/>
      <c r="G27" s="119">
        <f>G28</f>
        <v>6541</v>
      </c>
    </row>
    <row r="28" spans="1:7" ht="79.5" thickBot="1">
      <c r="A28" s="1"/>
      <c r="B28" s="53" t="s">
        <v>352</v>
      </c>
      <c r="C28" s="18" t="s">
        <v>36</v>
      </c>
      <c r="D28" s="18" t="s">
        <v>43</v>
      </c>
      <c r="E28" s="18" t="s">
        <v>46</v>
      </c>
      <c r="F28" s="24"/>
      <c r="G28" s="119">
        <f>G29</f>
        <v>6541</v>
      </c>
    </row>
    <row r="29" spans="1:7" ht="32.25" thickBot="1">
      <c r="A29" s="1"/>
      <c r="B29" s="9" t="s">
        <v>169</v>
      </c>
      <c r="C29" s="18" t="s">
        <v>36</v>
      </c>
      <c r="D29" s="18" t="s">
        <v>43</v>
      </c>
      <c r="E29" s="18" t="s">
        <v>153</v>
      </c>
      <c r="F29" s="24"/>
      <c r="G29" s="119">
        <f>G30+G31+G32</f>
        <v>6541</v>
      </c>
    </row>
    <row r="30" spans="1:7" ht="95.25" thickBot="1">
      <c r="A30" s="1"/>
      <c r="B30" s="7" t="s">
        <v>123</v>
      </c>
      <c r="C30" s="14" t="s">
        <v>36</v>
      </c>
      <c r="D30" s="14" t="s">
        <v>43</v>
      </c>
      <c r="E30" s="13" t="s">
        <v>124</v>
      </c>
      <c r="F30" s="24">
        <v>100</v>
      </c>
      <c r="G30" s="119">
        <v>5544</v>
      </c>
    </row>
    <row r="31" spans="1:7" ht="48" thickBot="1">
      <c r="A31" s="1"/>
      <c r="B31" s="7" t="s">
        <v>125</v>
      </c>
      <c r="C31" s="14" t="s">
        <v>36</v>
      </c>
      <c r="D31" s="14" t="s">
        <v>43</v>
      </c>
      <c r="E31" s="13" t="s">
        <v>124</v>
      </c>
      <c r="F31" s="24">
        <v>200</v>
      </c>
      <c r="G31" s="103">
        <v>994</v>
      </c>
    </row>
    <row r="32" spans="1:7" ht="48" thickBot="1">
      <c r="A32" s="1"/>
      <c r="B32" s="140" t="s">
        <v>126</v>
      </c>
      <c r="C32" s="14" t="s">
        <v>36</v>
      </c>
      <c r="D32" s="14" t="s">
        <v>43</v>
      </c>
      <c r="E32" s="13" t="s">
        <v>124</v>
      </c>
      <c r="F32" s="24">
        <v>800</v>
      </c>
      <c r="G32" s="103">
        <v>3</v>
      </c>
    </row>
    <row r="33" spans="1:7" ht="16.5" hidden="1" thickBot="1">
      <c r="A33" s="15"/>
      <c r="B33" s="32" t="s">
        <v>310</v>
      </c>
      <c r="C33" s="14" t="s">
        <v>36</v>
      </c>
      <c r="D33" s="14" t="s">
        <v>42</v>
      </c>
      <c r="E33" s="13"/>
      <c r="F33" s="24"/>
      <c r="G33" s="119">
        <f>G34</f>
        <v>0</v>
      </c>
    </row>
    <row r="34" spans="1:7" ht="79.5" hidden="1" thickBot="1">
      <c r="A34" s="1"/>
      <c r="B34" s="53" t="s">
        <v>352</v>
      </c>
      <c r="C34" s="14" t="s">
        <v>36</v>
      </c>
      <c r="D34" s="14" t="s">
        <v>42</v>
      </c>
      <c r="E34" s="13">
        <v>11</v>
      </c>
      <c r="F34" s="24"/>
      <c r="G34" s="119">
        <f>G35</f>
        <v>0</v>
      </c>
    </row>
    <row r="35" spans="1:7" ht="63.75" hidden="1" thickBot="1">
      <c r="A35" s="1"/>
      <c r="B35" s="9" t="s">
        <v>209</v>
      </c>
      <c r="C35" s="14" t="s">
        <v>36</v>
      </c>
      <c r="D35" s="14" t="s">
        <v>42</v>
      </c>
      <c r="E35" s="13" t="s">
        <v>313</v>
      </c>
      <c r="F35" s="24"/>
      <c r="G35" s="119">
        <f>G36</f>
        <v>0</v>
      </c>
    </row>
    <row r="36" spans="1:7" ht="32.25" hidden="1" thickBot="1">
      <c r="A36" s="1"/>
      <c r="B36" s="174" t="s">
        <v>314</v>
      </c>
      <c r="C36" s="14" t="s">
        <v>36</v>
      </c>
      <c r="D36" s="14" t="s">
        <v>42</v>
      </c>
      <c r="E36" s="13" t="s">
        <v>309</v>
      </c>
      <c r="F36" s="24"/>
      <c r="G36" s="119">
        <f>G37</f>
        <v>0</v>
      </c>
    </row>
    <row r="37" spans="1:7" ht="32.25" hidden="1" thickBot="1">
      <c r="A37" s="1"/>
      <c r="B37" s="140" t="s">
        <v>312</v>
      </c>
      <c r="C37" s="14" t="s">
        <v>36</v>
      </c>
      <c r="D37" s="14" t="s">
        <v>42</v>
      </c>
      <c r="E37" s="13" t="s">
        <v>311</v>
      </c>
      <c r="F37" s="24">
        <v>500</v>
      </c>
      <c r="G37" s="119"/>
    </row>
    <row r="38" spans="1:7" ht="16.5" thickBot="1">
      <c r="A38" s="15"/>
      <c r="B38" s="147" t="s">
        <v>26</v>
      </c>
      <c r="C38" s="18" t="s">
        <v>36</v>
      </c>
      <c r="D38" s="18">
        <v>11</v>
      </c>
      <c r="E38" s="18"/>
      <c r="F38" s="24"/>
      <c r="G38" s="119">
        <f>G39</f>
        <v>100</v>
      </c>
    </row>
    <row r="39" spans="1:7" ht="79.5" thickBot="1">
      <c r="A39" s="1"/>
      <c r="B39" s="53" t="s">
        <v>352</v>
      </c>
      <c r="C39" s="18" t="s">
        <v>36</v>
      </c>
      <c r="D39" s="18" t="s">
        <v>46</v>
      </c>
      <c r="E39" s="18" t="s">
        <v>46</v>
      </c>
      <c r="F39" s="24"/>
      <c r="G39" s="119">
        <f>G40</f>
        <v>100</v>
      </c>
    </row>
    <row r="40" spans="1:7" ht="16.5" thickBot="1">
      <c r="A40" s="1"/>
      <c r="B40" s="9" t="s">
        <v>170</v>
      </c>
      <c r="C40" s="18" t="s">
        <v>36</v>
      </c>
      <c r="D40" s="18" t="s">
        <v>46</v>
      </c>
      <c r="E40" s="18" t="s">
        <v>69</v>
      </c>
      <c r="F40" s="24"/>
      <c r="G40" s="119">
        <f>G42</f>
        <v>100</v>
      </c>
    </row>
    <row r="41" spans="1:7" ht="32.25" thickBot="1">
      <c r="A41" s="1"/>
      <c r="B41" s="174" t="s">
        <v>171</v>
      </c>
      <c r="C41" s="18" t="s">
        <v>36</v>
      </c>
      <c r="D41" s="18" t="s">
        <v>46</v>
      </c>
      <c r="E41" s="18" t="s">
        <v>172</v>
      </c>
      <c r="F41" s="24"/>
      <c r="G41" s="103">
        <f>G42</f>
        <v>100</v>
      </c>
    </row>
    <row r="42" spans="1:7" ht="32.25" thickBot="1">
      <c r="A42" s="1"/>
      <c r="B42" s="7" t="s">
        <v>127</v>
      </c>
      <c r="C42" s="18" t="s">
        <v>36</v>
      </c>
      <c r="D42" s="18">
        <v>11</v>
      </c>
      <c r="E42" s="13" t="s">
        <v>242</v>
      </c>
      <c r="F42" s="24">
        <v>800</v>
      </c>
      <c r="G42" s="119">
        <v>100</v>
      </c>
    </row>
    <row r="43" spans="1:7" ht="16.5" thickBot="1">
      <c r="A43" s="1"/>
      <c r="B43" s="47" t="s">
        <v>51</v>
      </c>
      <c r="C43" s="18" t="s">
        <v>36</v>
      </c>
      <c r="D43" s="18">
        <v>13</v>
      </c>
      <c r="E43" s="18"/>
      <c r="F43" s="24"/>
      <c r="G43" s="118">
        <f>G44+G49</f>
        <v>2938</v>
      </c>
    </row>
    <row r="44" spans="1:7" ht="32.25" thickBot="1">
      <c r="A44" s="1"/>
      <c r="B44" s="44" t="s">
        <v>191</v>
      </c>
      <c r="C44" s="18" t="s">
        <v>36</v>
      </c>
      <c r="D44" s="18" t="s">
        <v>45</v>
      </c>
      <c r="E44" s="18" t="s">
        <v>36</v>
      </c>
      <c r="F44" s="24"/>
      <c r="G44" s="118">
        <f>G45</f>
        <v>791</v>
      </c>
    </row>
    <row r="45" spans="1:7" ht="32.25" thickBot="1">
      <c r="A45" s="1"/>
      <c r="B45" s="8" t="s">
        <v>169</v>
      </c>
      <c r="C45" s="18" t="s">
        <v>36</v>
      </c>
      <c r="D45" s="18" t="s">
        <v>45</v>
      </c>
      <c r="E45" s="18" t="s">
        <v>79</v>
      </c>
      <c r="F45" s="24"/>
      <c r="G45" s="118">
        <f>G46</f>
        <v>791</v>
      </c>
    </row>
    <row r="46" spans="1:7" ht="63.75" thickBot="1">
      <c r="A46" s="1"/>
      <c r="B46" s="47" t="s">
        <v>228</v>
      </c>
      <c r="C46" s="18" t="s">
        <v>36</v>
      </c>
      <c r="D46" s="18" t="s">
        <v>45</v>
      </c>
      <c r="E46" s="18" t="s">
        <v>227</v>
      </c>
      <c r="F46" s="24"/>
      <c r="G46" s="118">
        <f>G47+G48</f>
        <v>791</v>
      </c>
    </row>
    <row r="47" spans="1:7" ht="95.25" thickBot="1">
      <c r="A47" s="32"/>
      <c r="B47" s="21" t="s">
        <v>80</v>
      </c>
      <c r="C47" s="155" t="s">
        <v>36</v>
      </c>
      <c r="D47" s="155" t="s">
        <v>45</v>
      </c>
      <c r="E47" s="155" t="s">
        <v>334</v>
      </c>
      <c r="F47" s="24">
        <v>100</v>
      </c>
      <c r="G47" s="120">
        <v>649</v>
      </c>
    </row>
    <row r="48" spans="1:7" ht="48" thickBot="1">
      <c r="A48" s="1"/>
      <c r="B48" s="7" t="s">
        <v>81</v>
      </c>
      <c r="C48" s="18" t="s">
        <v>36</v>
      </c>
      <c r="D48" s="18" t="s">
        <v>45</v>
      </c>
      <c r="E48" s="18" t="s">
        <v>334</v>
      </c>
      <c r="F48" s="24">
        <v>200</v>
      </c>
      <c r="G48" s="118">
        <v>142</v>
      </c>
    </row>
    <row r="49" spans="1:7" ht="79.5" thickBot="1">
      <c r="A49" s="1"/>
      <c r="B49" s="48" t="s">
        <v>352</v>
      </c>
      <c r="C49" s="18" t="s">
        <v>36</v>
      </c>
      <c r="D49" s="18" t="s">
        <v>45</v>
      </c>
      <c r="E49" s="18" t="s">
        <v>46</v>
      </c>
      <c r="F49" s="24"/>
      <c r="G49" s="118">
        <f>G53+G50</f>
        <v>2147</v>
      </c>
    </row>
    <row r="50" spans="1:7" ht="26.45" customHeight="1" thickBot="1">
      <c r="A50" s="1"/>
      <c r="B50" s="9" t="s">
        <v>170</v>
      </c>
      <c r="C50" s="18" t="s">
        <v>36</v>
      </c>
      <c r="D50" s="18" t="s">
        <v>45</v>
      </c>
      <c r="E50" s="18" t="s">
        <v>69</v>
      </c>
      <c r="F50" s="24"/>
      <c r="G50" s="118">
        <f>G51</f>
        <v>1000</v>
      </c>
    </row>
    <row r="51" spans="1:7" ht="41.45" customHeight="1" thickBot="1">
      <c r="A51" s="1"/>
      <c r="B51" s="174" t="s">
        <v>279</v>
      </c>
      <c r="C51" s="18" t="s">
        <v>36</v>
      </c>
      <c r="D51" s="18" t="s">
        <v>45</v>
      </c>
      <c r="E51" s="18" t="s">
        <v>280</v>
      </c>
      <c r="F51" s="24"/>
      <c r="G51" s="118">
        <f>G52</f>
        <v>1000</v>
      </c>
    </row>
    <row r="52" spans="1:7" ht="32.25" thickBot="1">
      <c r="A52" s="1"/>
      <c r="B52" s="174" t="s">
        <v>281</v>
      </c>
      <c r="C52" s="18" t="s">
        <v>36</v>
      </c>
      <c r="D52" s="18" t="s">
        <v>45</v>
      </c>
      <c r="E52" s="18" t="s">
        <v>282</v>
      </c>
      <c r="F52" s="24">
        <v>800</v>
      </c>
      <c r="G52" s="118">
        <v>1000</v>
      </c>
    </row>
    <row r="53" spans="1:7" ht="48" thickBot="1">
      <c r="A53" s="1"/>
      <c r="B53" s="44" t="s">
        <v>173</v>
      </c>
      <c r="C53" s="18" t="s">
        <v>36</v>
      </c>
      <c r="D53" s="18" t="s">
        <v>45</v>
      </c>
      <c r="E53" s="18" t="s">
        <v>56</v>
      </c>
      <c r="F53" s="24"/>
      <c r="G53" s="118">
        <f>G54+G57+G60</f>
        <v>1147</v>
      </c>
    </row>
    <row r="54" spans="1:7" ht="79.5" thickBot="1">
      <c r="A54" s="1"/>
      <c r="B54" s="70" t="s">
        <v>174</v>
      </c>
      <c r="C54" s="18" t="s">
        <v>36</v>
      </c>
      <c r="D54" s="18" t="s">
        <v>45</v>
      </c>
      <c r="E54" s="18" t="s">
        <v>175</v>
      </c>
      <c r="F54" s="24"/>
      <c r="G54" s="120">
        <f>G55+G56</f>
        <v>402</v>
      </c>
    </row>
    <row r="55" spans="1:7" ht="95.25" thickBot="1">
      <c r="A55" s="1"/>
      <c r="B55" s="9" t="s">
        <v>57</v>
      </c>
      <c r="C55" s="14" t="s">
        <v>36</v>
      </c>
      <c r="D55" s="14">
        <v>13</v>
      </c>
      <c r="E55" s="13" t="s">
        <v>335</v>
      </c>
      <c r="F55" s="21">
        <v>100</v>
      </c>
      <c r="G55" s="119">
        <v>387</v>
      </c>
    </row>
    <row r="56" spans="1:7" ht="63.75" thickBot="1">
      <c r="A56" s="1"/>
      <c r="B56" s="7" t="s">
        <v>58</v>
      </c>
      <c r="C56" s="18" t="s">
        <v>36</v>
      </c>
      <c r="D56" s="14">
        <v>13</v>
      </c>
      <c r="E56" s="13" t="s">
        <v>335</v>
      </c>
      <c r="F56" s="21">
        <v>200</v>
      </c>
      <c r="G56" s="119">
        <v>15</v>
      </c>
    </row>
    <row r="57" spans="1:7" ht="111" thickBot="1">
      <c r="A57" s="1"/>
      <c r="B57" s="7" t="s">
        <v>176</v>
      </c>
      <c r="C57" s="18" t="s">
        <v>177</v>
      </c>
      <c r="D57" s="14" t="s">
        <v>45</v>
      </c>
      <c r="E57" s="13" t="s">
        <v>178</v>
      </c>
      <c r="F57" s="21"/>
      <c r="G57" s="103">
        <f>G58+G59</f>
        <v>393</v>
      </c>
    </row>
    <row r="58" spans="1:7" ht="126.75" thickBot="1">
      <c r="A58" s="1"/>
      <c r="B58" s="9" t="s">
        <v>59</v>
      </c>
      <c r="C58" s="18" t="s">
        <v>36</v>
      </c>
      <c r="D58" s="14" t="s">
        <v>45</v>
      </c>
      <c r="E58" s="13" t="s">
        <v>148</v>
      </c>
      <c r="F58" s="21">
        <v>100</v>
      </c>
      <c r="G58" s="119">
        <v>357</v>
      </c>
    </row>
    <row r="59" spans="1:7" ht="95.25" thickBot="1">
      <c r="A59" s="1"/>
      <c r="B59" s="9" t="s">
        <v>60</v>
      </c>
      <c r="C59" s="18" t="s">
        <v>36</v>
      </c>
      <c r="D59" s="14" t="s">
        <v>45</v>
      </c>
      <c r="E59" s="13" t="s">
        <v>148</v>
      </c>
      <c r="F59" s="21">
        <v>200</v>
      </c>
      <c r="G59" s="119">
        <v>36</v>
      </c>
    </row>
    <row r="60" spans="1:7" ht="63.75" thickBot="1">
      <c r="A60" s="32"/>
      <c r="B60" s="9" t="s">
        <v>179</v>
      </c>
      <c r="C60" s="155" t="s">
        <v>36</v>
      </c>
      <c r="D60" s="30" t="s">
        <v>45</v>
      </c>
      <c r="E60" s="31" t="s">
        <v>180</v>
      </c>
      <c r="F60" s="21"/>
      <c r="G60" s="103">
        <f>G61</f>
        <v>352</v>
      </c>
    </row>
    <row r="61" spans="1:7" ht="111" thickBot="1">
      <c r="A61" s="1"/>
      <c r="B61" s="9" t="s">
        <v>61</v>
      </c>
      <c r="C61" s="14" t="s">
        <v>36</v>
      </c>
      <c r="D61" s="14" t="s">
        <v>45</v>
      </c>
      <c r="E61" s="13" t="s">
        <v>149</v>
      </c>
      <c r="F61" s="21">
        <v>100</v>
      </c>
      <c r="G61" s="119">
        <v>352</v>
      </c>
    </row>
    <row r="62" spans="1:7" ht="32.25" thickBot="1">
      <c r="A62" s="37">
        <v>2</v>
      </c>
      <c r="B62" s="52" t="s">
        <v>10</v>
      </c>
      <c r="C62" s="16" t="s">
        <v>37</v>
      </c>
      <c r="D62" s="16"/>
      <c r="E62" s="16"/>
      <c r="F62" s="22"/>
      <c r="G62" s="121">
        <f>G63</f>
        <v>100</v>
      </c>
    </row>
    <row r="63" spans="1:7" ht="48" thickBot="1">
      <c r="A63" s="1"/>
      <c r="B63" s="47" t="s">
        <v>307</v>
      </c>
      <c r="C63" s="18" t="s">
        <v>37</v>
      </c>
      <c r="D63" s="18" t="s">
        <v>39</v>
      </c>
      <c r="E63" s="18"/>
      <c r="F63" s="24"/>
      <c r="G63" s="118">
        <f>G64+G69</f>
        <v>100</v>
      </c>
    </row>
    <row r="64" spans="1:7" ht="79.5" thickBot="1">
      <c r="A64" s="1"/>
      <c r="B64" s="44" t="s">
        <v>382</v>
      </c>
      <c r="C64" s="18" t="s">
        <v>37</v>
      </c>
      <c r="D64" s="18" t="s">
        <v>39</v>
      </c>
      <c r="E64" s="18" t="s">
        <v>37</v>
      </c>
      <c r="F64" s="24"/>
      <c r="G64" s="118">
        <f>G66</f>
        <v>100</v>
      </c>
    </row>
    <row r="65" spans="1:11" ht="32.25" thickBot="1">
      <c r="A65" s="1"/>
      <c r="B65" s="49" t="s">
        <v>182</v>
      </c>
      <c r="C65" s="18" t="s">
        <v>37</v>
      </c>
      <c r="D65" s="18" t="s">
        <v>39</v>
      </c>
      <c r="E65" s="18" t="s">
        <v>77</v>
      </c>
      <c r="F65" s="24"/>
      <c r="G65" s="118">
        <f>G66</f>
        <v>100</v>
      </c>
    </row>
    <row r="66" spans="1:11" ht="32.25" thickBot="1">
      <c r="A66" s="1"/>
      <c r="B66" s="141" t="s">
        <v>321</v>
      </c>
      <c r="C66" s="18" t="s">
        <v>37</v>
      </c>
      <c r="D66" s="18" t="s">
        <v>39</v>
      </c>
      <c r="E66" s="18" t="s">
        <v>322</v>
      </c>
      <c r="F66" s="24"/>
      <c r="G66" s="118">
        <f>G67</f>
        <v>100</v>
      </c>
    </row>
    <row r="67" spans="1:11" ht="48" thickBot="1">
      <c r="A67" s="1"/>
      <c r="B67" s="132" t="s">
        <v>305</v>
      </c>
      <c r="C67" s="18" t="s">
        <v>37</v>
      </c>
      <c r="D67" s="18" t="s">
        <v>39</v>
      </c>
      <c r="E67" s="17" t="s">
        <v>323</v>
      </c>
      <c r="F67" s="24">
        <v>200</v>
      </c>
      <c r="G67" s="118">
        <v>100</v>
      </c>
    </row>
    <row r="68" spans="1:11" ht="111" hidden="1" thickBot="1">
      <c r="A68" s="1"/>
      <c r="B68" s="24" t="s">
        <v>168</v>
      </c>
      <c r="C68" s="18" t="s">
        <v>37</v>
      </c>
      <c r="D68" s="18" t="s">
        <v>39</v>
      </c>
      <c r="E68" s="17">
        <v>11</v>
      </c>
      <c r="F68" s="24"/>
      <c r="G68" s="130">
        <f>G69</f>
        <v>0</v>
      </c>
    </row>
    <row r="69" spans="1:11" ht="63.75" hidden="1" thickBot="1">
      <c r="A69" s="1"/>
      <c r="B69" s="7" t="s">
        <v>209</v>
      </c>
      <c r="C69" s="18" t="s">
        <v>37</v>
      </c>
      <c r="D69" s="18" t="s">
        <v>39</v>
      </c>
      <c r="E69" s="17" t="s">
        <v>128</v>
      </c>
      <c r="F69" s="21"/>
      <c r="G69" s="138">
        <f>G70</f>
        <v>0</v>
      </c>
    </row>
    <row r="70" spans="1:11" ht="32.25" hidden="1" thickBot="1">
      <c r="A70" s="1"/>
      <c r="B70" s="132" t="s">
        <v>324</v>
      </c>
      <c r="C70" s="18" t="s">
        <v>37</v>
      </c>
      <c r="D70" s="18" t="s">
        <v>39</v>
      </c>
      <c r="E70" s="133" t="s">
        <v>306</v>
      </c>
      <c r="F70" s="21">
        <v>500</v>
      </c>
      <c r="G70" s="138"/>
    </row>
    <row r="71" spans="1:11" ht="16.5" thickBot="1">
      <c r="A71" s="157">
        <v>3</v>
      </c>
      <c r="B71" s="46" t="s">
        <v>12</v>
      </c>
      <c r="C71" s="16" t="s">
        <v>38</v>
      </c>
      <c r="D71" s="16"/>
      <c r="E71" s="16"/>
      <c r="F71" s="22"/>
      <c r="G71" s="122">
        <f>G72+G77+G87+G94</f>
        <v>96199.048999999999</v>
      </c>
      <c r="K71" s="161"/>
    </row>
    <row r="72" spans="1:11" ht="16.5" thickBot="1">
      <c r="A72" s="36"/>
      <c r="B72" s="54" t="s">
        <v>422</v>
      </c>
      <c r="C72" s="18" t="s">
        <v>38</v>
      </c>
      <c r="D72" s="18" t="s">
        <v>36</v>
      </c>
      <c r="E72" s="18"/>
      <c r="F72" s="24"/>
      <c r="G72" s="119">
        <f>G73</f>
        <v>67.7</v>
      </c>
    </row>
    <row r="73" spans="1:11" ht="79.5" thickBot="1">
      <c r="A73" s="36"/>
      <c r="B73" s="24" t="s">
        <v>352</v>
      </c>
      <c r="C73" s="14" t="s">
        <v>38</v>
      </c>
      <c r="D73" s="75" t="s">
        <v>36</v>
      </c>
      <c r="E73" s="13">
        <v>11</v>
      </c>
      <c r="F73" s="21"/>
      <c r="G73" s="119">
        <f>G74</f>
        <v>67.7</v>
      </c>
    </row>
    <row r="74" spans="1:11" ht="48" thickBot="1">
      <c r="A74" s="36"/>
      <c r="B74" s="9" t="s">
        <v>353</v>
      </c>
      <c r="C74" s="14" t="s">
        <v>251</v>
      </c>
      <c r="D74" s="14" t="s">
        <v>36</v>
      </c>
      <c r="E74" s="13" t="s">
        <v>128</v>
      </c>
      <c r="F74" s="21"/>
      <c r="G74" s="119">
        <f>G75</f>
        <v>67.7</v>
      </c>
    </row>
    <row r="75" spans="1:11" ht="79.5" thickBot="1">
      <c r="A75" s="36"/>
      <c r="B75" s="85" t="s">
        <v>379</v>
      </c>
      <c r="C75" s="75" t="s">
        <v>38</v>
      </c>
      <c r="D75" s="75" t="s">
        <v>36</v>
      </c>
      <c r="E75" s="86" t="s">
        <v>378</v>
      </c>
      <c r="F75" s="21"/>
      <c r="G75" s="119">
        <f>G76</f>
        <v>67.7</v>
      </c>
    </row>
    <row r="76" spans="1:11" ht="32.25" thickBot="1">
      <c r="A76" s="36"/>
      <c r="B76" s="7" t="s">
        <v>296</v>
      </c>
      <c r="C76" s="14" t="s">
        <v>38</v>
      </c>
      <c r="D76" s="14" t="s">
        <v>36</v>
      </c>
      <c r="E76" s="86" t="s">
        <v>377</v>
      </c>
      <c r="F76" s="21">
        <v>500</v>
      </c>
      <c r="G76" s="119">
        <v>67.7</v>
      </c>
    </row>
    <row r="77" spans="1:11" ht="16.5" thickBot="1">
      <c r="A77" s="1"/>
      <c r="B77" s="54" t="s">
        <v>32</v>
      </c>
      <c r="C77" s="18" t="s">
        <v>38</v>
      </c>
      <c r="D77" s="18" t="s">
        <v>44</v>
      </c>
      <c r="E77" s="18"/>
      <c r="F77" s="24"/>
      <c r="G77" s="119">
        <f>G78</f>
        <v>3863.8090000000002</v>
      </c>
    </row>
    <row r="78" spans="1:11" ht="32.25" thickBot="1">
      <c r="A78" s="1"/>
      <c r="B78" s="174" t="s">
        <v>183</v>
      </c>
      <c r="C78" s="18" t="s">
        <v>38</v>
      </c>
      <c r="D78" s="18" t="s">
        <v>44</v>
      </c>
      <c r="E78" s="18" t="s">
        <v>41</v>
      </c>
      <c r="F78" s="24"/>
      <c r="G78" s="119">
        <f>G79+G84</f>
        <v>3863.8090000000002</v>
      </c>
    </row>
    <row r="79" spans="1:11" ht="48" thickBot="1">
      <c r="A79" s="1"/>
      <c r="B79" s="9" t="s">
        <v>246</v>
      </c>
      <c r="C79" s="18" t="s">
        <v>38</v>
      </c>
      <c r="D79" s="18" t="s">
        <v>44</v>
      </c>
      <c r="E79" s="18" t="s">
        <v>141</v>
      </c>
      <c r="F79" s="24"/>
      <c r="G79" s="119">
        <f>G80+G81+G82+G83</f>
        <v>3830.009</v>
      </c>
    </row>
    <row r="80" spans="1:11" ht="95.25" thickBot="1">
      <c r="A80" s="1"/>
      <c r="B80" s="7" t="s">
        <v>245</v>
      </c>
      <c r="C80" s="14" t="s">
        <v>38</v>
      </c>
      <c r="D80" s="14" t="s">
        <v>44</v>
      </c>
      <c r="E80" s="13" t="s">
        <v>229</v>
      </c>
      <c r="F80" s="21">
        <v>100</v>
      </c>
      <c r="G80" s="119">
        <v>2209</v>
      </c>
    </row>
    <row r="81" spans="1:7" ht="63.75" thickBot="1">
      <c r="A81" s="1"/>
      <c r="B81" s="7" t="s">
        <v>244</v>
      </c>
      <c r="C81" s="14" t="s">
        <v>38</v>
      </c>
      <c r="D81" s="14" t="s">
        <v>44</v>
      </c>
      <c r="E81" s="13" t="s">
        <v>229</v>
      </c>
      <c r="F81" s="21">
        <v>200</v>
      </c>
      <c r="G81" s="119">
        <v>1196.462</v>
      </c>
    </row>
    <row r="82" spans="1:7" ht="32.25" thickBot="1">
      <c r="A82" s="1"/>
      <c r="B82" s="7" t="s">
        <v>190</v>
      </c>
      <c r="C82" s="14" t="s">
        <v>38</v>
      </c>
      <c r="D82" s="14" t="s">
        <v>44</v>
      </c>
      <c r="E82" s="13" t="s">
        <v>229</v>
      </c>
      <c r="F82" s="21">
        <v>800</v>
      </c>
      <c r="G82" s="119">
        <v>1</v>
      </c>
    </row>
    <row r="83" spans="1:7" ht="32.25" thickBot="1">
      <c r="A83" s="1"/>
      <c r="B83" s="7" t="s">
        <v>189</v>
      </c>
      <c r="C83" s="14" t="s">
        <v>38</v>
      </c>
      <c r="D83" s="14" t="s">
        <v>44</v>
      </c>
      <c r="E83" s="13" t="s">
        <v>424</v>
      </c>
      <c r="F83" s="21">
        <v>200</v>
      </c>
      <c r="G83" s="119">
        <v>423.54700000000003</v>
      </c>
    </row>
    <row r="84" spans="1:7" ht="48" thickBot="1">
      <c r="A84" s="1"/>
      <c r="B84" s="85" t="s">
        <v>254</v>
      </c>
      <c r="C84" s="75" t="s">
        <v>38</v>
      </c>
      <c r="D84" s="75" t="s">
        <v>44</v>
      </c>
      <c r="E84" s="86" t="s">
        <v>248</v>
      </c>
      <c r="F84" s="21"/>
      <c r="G84" s="119">
        <f>G85</f>
        <v>33.799999999999997</v>
      </c>
    </row>
    <row r="85" spans="1:7" ht="32.25" thickBot="1">
      <c r="A85" s="1"/>
      <c r="B85" s="154" t="s">
        <v>253</v>
      </c>
      <c r="C85" s="75" t="s">
        <v>38</v>
      </c>
      <c r="D85" s="75" t="s">
        <v>44</v>
      </c>
      <c r="E85" s="86" t="s">
        <v>257</v>
      </c>
      <c r="F85" s="21"/>
      <c r="G85" s="119">
        <f>G86</f>
        <v>33.799999999999997</v>
      </c>
    </row>
    <row r="86" spans="1:7" ht="32.25" thickBot="1">
      <c r="A86" s="1"/>
      <c r="B86" s="85" t="s">
        <v>255</v>
      </c>
      <c r="C86" s="75" t="s">
        <v>38</v>
      </c>
      <c r="D86" s="75" t="s">
        <v>44</v>
      </c>
      <c r="E86" s="86" t="s">
        <v>258</v>
      </c>
      <c r="F86" s="21">
        <v>200</v>
      </c>
      <c r="G86" s="119">
        <v>33.799999999999997</v>
      </c>
    </row>
    <row r="87" spans="1:7" ht="16.5" thickBot="1">
      <c r="A87" s="1"/>
      <c r="B87" s="27" t="s">
        <v>184</v>
      </c>
      <c r="C87" s="14" t="s">
        <v>38</v>
      </c>
      <c r="D87" s="14" t="s">
        <v>39</v>
      </c>
      <c r="E87" s="14"/>
      <c r="F87" s="21"/>
      <c r="G87" s="103">
        <f>G88</f>
        <v>78041.842999999993</v>
      </c>
    </row>
    <row r="88" spans="1:7" ht="63.75" thickBot="1">
      <c r="A88" s="1"/>
      <c r="B88" s="44" t="s">
        <v>358</v>
      </c>
      <c r="C88" s="14" t="s">
        <v>38</v>
      </c>
      <c r="D88" s="14" t="s">
        <v>39</v>
      </c>
      <c r="E88" s="14" t="s">
        <v>40</v>
      </c>
      <c r="F88" s="21"/>
      <c r="G88" s="103">
        <f>G89</f>
        <v>78041.842999999993</v>
      </c>
    </row>
    <row r="89" spans="1:7" ht="48" thickBot="1">
      <c r="A89" s="32"/>
      <c r="B89" s="141" t="s">
        <v>276</v>
      </c>
      <c r="C89" s="145" t="s">
        <v>38</v>
      </c>
      <c r="D89" s="145" t="s">
        <v>39</v>
      </c>
      <c r="E89" s="145" t="s">
        <v>272</v>
      </c>
      <c r="F89" s="76"/>
      <c r="G89" s="103">
        <f>G90</f>
        <v>78041.842999999993</v>
      </c>
    </row>
    <row r="90" spans="1:7" ht="63.75" thickBot="1">
      <c r="A90" s="1"/>
      <c r="B90" s="27" t="s">
        <v>274</v>
      </c>
      <c r="C90" s="14" t="s">
        <v>38</v>
      </c>
      <c r="D90" s="14" t="s">
        <v>39</v>
      </c>
      <c r="E90" s="14" t="s">
        <v>271</v>
      </c>
      <c r="F90" s="21"/>
      <c r="G90" s="103">
        <f>G91+G92+G93</f>
        <v>78041.842999999993</v>
      </c>
    </row>
    <row r="91" spans="1:7" ht="48" thickBot="1">
      <c r="A91" s="1"/>
      <c r="B91" s="27" t="s">
        <v>299</v>
      </c>
      <c r="C91" s="14" t="s">
        <v>38</v>
      </c>
      <c r="D91" s="14" t="s">
        <v>39</v>
      </c>
      <c r="E91" s="75" t="s">
        <v>270</v>
      </c>
      <c r="F91" s="21">
        <v>200</v>
      </c>
      <c r="G91" s="119">
        <v>2358</v>
      </c>
    </row>
    <row r="92" spans="1:7" ht="48" thickBot="1">
      <c r="A92" s="1"/>
      <c r="B92" s="27" t="s">
        <v>298</v>
      </c>
      <c r="C92" s="14" t="s">
        <v>38</v>
      </c>
      <c r="D92" s="14" t="s">
        <v>39</v>
      </c>
      <c r="E92" s="75" t="s">
        <v>270</v>
      </c>
      <c r="F92" s="21">
        <v>500</v>
      </c>
      <c r="G92" s="119">
        <v>19319.343000000001</v>
      </c>
    </row>
    <row r="93" spans="1:7" ht="48" thickBot="1">
      <c r="A93" s="1"/>
      <c r="B93" s="165" t="s">
        <v>406</v>
      </c>
      <c r="C93" s="75" t="s">
        <v>38</v>
      </c>
      <c r="D93" s="75" t="s">
        <v>39</v>
      </c>
      <c r="E93" s="75" t="s">
        <v>407</v>
      </c>
      <c r="F93" s="76">
        <v>500</v>
      </c>
      <c r="G93" s="119">
        <v>56364.5</v>
      </c>
    </row>
    <row r="94" spans="1:7" ht="16.5" thickBot="1">
      <c r="A94" s="1"/>
      <c r="B94" s="42" t="s">
        <v>295</v>
      </c>
      <c r="C94" s="14" t="s">
        <v>38</v>
      </c>
      <c r="D94" s="14">
        <v>12</v>
      </c>
      <c r="E94" s="14"/>
      <c r="F94" s="21"/>
      <c r="G94" s="119">
        <f>G95+G99+G102</f>
        <v>14225.696999999998</v>
      </c>
    </row>
    <row r="95" spans="1:7" ht="63.75" thickBot="1">
      <c r="A95" s="1"/>
      <c r="B95" s="168" t="s">
        <v>358</v>
      </c>
      <c r="C95" s="14" t="s">
        <v>38</v>
      </c>
      <c r="D95" s="14">
        <v>12</v>
      </c>
      <c r="E95" s="75" t="s">
        <v>40</v>
      </c>
      <c r="F95" s="76"/>
      <c r="G95" s="119">
        <f>G96</f>
        <v>82.756</v>
      </c>
    </row>
    <row r="96" spans="1:7" ht="48" thickBot="1">
      <c r="A96" s="1"/>
      <c r="B96" s="9" t="s">
        <v>435</v>
      </c>
      <c r="C96" s="14" t="s">
        <v>38</v>
      </c>
      <c r="D96" s="14">
        <v>12</v>
      </c>
      <c r="E96" s="75" t="s">
        <v>436</v>
      </c>
      <c r="F96" s="76"/>
      <c r="G96" s="119">
        <f>G97</f>
        <v>82.756</v>
      </c>
    </row>
    <row r="97" spans="1:7" ht="32.25" thickBot="1">
      <c r="A97" s="1"/>
      <c r="B97" s="165" t="s">
        <v>437</v>
      </c>
      <c r="C97" s="14" t="s">
        <v>38</v>
      </c>
      <c r="D97" s="14">
        <v>12</v>
      </c>
      <c r="E97" s="75" t="s">
        <v>438</v>
      </c>
      <c r="F97" s="76"/>
      <c r="G97" s="119">
        <f>G98</f>
        <v>82.756</v>
      </c>
    </row>
    <row r="98" spans="1:7" ht="32.25" thickBot="1">
      <c r="A98" s="1"/>
      <c r="B98" s="27" t="s">
        <v>439</v>
      </c>
      <c r="C98" s="14" t="s">
        <v>38</v>
      </c>
      <c r="D98" s="14" t="s">
        <v>49</v>
      </c>
      <c r="E98" s="75" t="s">
        <v>440</v>
      </c>
      <c r="F98" s="76">
        <v>500</v>
      </c>
      <c r="G98" s="119">
        <v>82.756</v>
      </c>
    </row>
    <row r="99" spans="1:7" ht="48" thickBot="1">
      <c r="A99" s="1"/>
      <c r="B99" s="27" t="s">
        <v>185</v>
      </c>
      <c r="C99" s="14" t="s">
        <v>38</v>
      </c>
      <c r="D99" s="14" t="s">
        <v>49</v>
      </c>
      <c r="E99" s="14" t="s">
        <v>42</v>
      </c>
      <c r="F99" s="21"/>
      <c r="G99" s="119">
        <f>G100</f>
        <v>658</v>
      </c>
    </row>
    <row r="100" spans="1:7" ht="32.25" thickBot="1">
      <c r="A100" s="1"/>
      <c r="B100" s="9" t="s">
        <v>186</v>
      </c>
      <c r="C100" s="14" t="s">
        <v>38</v>
      </c>
      <c r="D100" s="14" t="s">
        <v>49</v>
      </c>
      <c r="E100" s="14" t="s">
        <v>78</v>
      </c>
      <c r="F100" s="21"/>
      <c r="G100" s="119">
        <f>G101</f>
        <v>658</v>
      </c>
    </row>
    <row r="101" spans="1:7" ht="48" thickBot="1">
      <c r="A101" s="1"/>
      <c r="B101" s="7" t="s">
        <v>64</v>
      </c>
      <c r="C101" s="14" t="s">
        <v>38</v>
      </c>
      <c r="D101" s="14" t="s">
        <v>49</v>
      </c>
      <c r="E101" s="13" t="s">
        <v>241</v>
      </c>
      <c r="F101" s="21">
        <v>200</v>
      </c>
      <c r="G101" s="119">
        <v>658</v>
      </c>
    </row>
    <row r="102" spans="1:7" ht="48" thickBot="1">
      <c r="A102" s="1"/>
      <c r="B102" s="27" t="s">
        <v>164</v>
      </c>
      <c r="C102" s="14" t="s">
        <v>38</v>
      </c>
      <c r="D102" s="14" t="s">
        <v>49</v>
      </c>
      <c r="E102" s="14" t="s">
        <v>54</v>
      </c>
      <c r="F102" s="21"/>
      <c r="G102" s="119">
        <f>G103</f>
        <v>13484.940999999999</v>
      </c>
    </row>
    <row r="103" spans="1:7" ht="48" thickBot="1">
      <c r="A103" s="1"/>
      <c r="B103" s="9" t="s">
        <v>187</v>
      </c>
      <c r="C103" s="14" t="s">
        <v>38</v>
      </c>
      <c r="D103" s="14" t="s">
        <v>49</v>
      </c>
      <c r="E103" s="14" t="s">
        <v>346</v>
      </c>
      <c r="F103" s="21"/>
      <c r="G103" s="119">
        <f>G104+G105+G106+G107+G108</f>
        <v>13484.940999999999</v>
      </c>
    </row>
    <row r="104" spans="1:7" ht="79.5" thickBot="1">
      <c r="A104" s="1"/>
      <c r="B104" s="21" t="s">
        <v>188</v>
      </c>
      <c r="C104" s="14" t="s">
        <v>38</v>
      </c>
      <c r="D104" s="14" t="s">
        <v>49</v>
      </c>
      <c r="E104" s="13" t="s">
        <v>347</v>
      </c>
      <c r="F104" s="21">
        <v>100</v>
      </c>
      <c r="G104" s="119">
        <v>7679</v>
      </c>
    </row>
    <row r="105" spans="1:7" ht="32.25" thickBot="1">
      <c r="A105" s="1"/>
      <c r="B105" s="7" t="s">
        <v>189</v>
      </c>
      <c r="C105" s="14" t="s">
        <v>38</v>
      </c>
      <c r="D105" s="14" t="s">
        <v>49</v>
      </c>
      <c r="E105" s="13" t="s">
        <v>347</v>
      </c>
      <c r="F105" s="21">
        <v>200</v>
      </c>
      <c r="G105" s="119">
        <v>5455.4579999999996</v>
      </c>
    </row>
    <row r="106" spans="1:7" ht="32.25" thickBot="1">
      <c r="A106" s="1"/>
      <c r="B106" s="7" t="s">
        <v>190</v>
      </c>
      <c r="C106" s="14" t="s">
        <v>38</v>
      </c>
      <c r="D106" s="14" t="s">
        <v>49</v>
      </c>
      <c r="E106" s="13" t="s">
        <v>347</v>
      </c>
      <c r="F106" s="21">
        <v>800</v>
      </c>
      <c r="G106" s="119">
        <v>23</v>
      </c>
    </row>
    <row r="107" spans="1:7" ht="32.25" thickBot="1">
      <c r="A107" s="1"/>
      <c r="B107" s="7" t="s">
        <v>189</v>
      </c>
      <c r="C107" s="14" t="s">
        <v>38</v>
      </c>
      <c r="D107" s="14" t="s">
        <v>49</v>
      </c>
      <c r="E107" s="13" t="s">
        <v>384</v>
      </c>
      <c r="F107" s="21">
        <v>200</v>
      </c>
      <c r="G107" s="119">
        <v>241.483</v>
      </c>
    </row>
    <row r="108" spans="1:7" ht="32.25" thickBot="1">
      <c r="A108" s="1"/>
      <c r="B108" s="7" t="s">
        <v>189</v>
      </c>
      <c r="C108" s="14" t="s">
        <v>38</v>
      </c>
      <c r="D108" s="14" t="s">
        <v>49</v>
      </c>
      <c r="E108" s="13" t="s">
        <v>400</v>
      </c>
      <c r="F108" s="21">
        <v>200</v>
      </c>
      <c r="G108" s="119">
        <v>86</v>
      </c>
    </row>
    <row r="109" spans="1:7" ht="16.5" thickBot="1">
      <c r="A109" s="1">
        <v>4</v>
      </c>
      <c r="B109" s="57" t="s">
        <v>308</v>
      </c>
      <c r="C109" s="16" t="s">
        <v>44</v>
      </c>
      <c r="D109" s="16"/>
      <c r="E109" s="136"/>
      <c r="F109" s="137"/>
      <c r="G109" s="142">
        <f>G110+G119+G127</f>
        <v>24708.556999999997</v>
      </c>
    </row>
    <row r="110" spans="1:7" ht="16.5" thickBot="1">
      <c r="A110" s="1"/>
      <c r="B110" s="7" t="s">
        <v>408</v>
      </c>
      <c r="C110" s="18" t="s">
        <v>44</v>
      </c>
      <c r="D110" s="18" t="s">
        <v>40</v>
      </c>
      <c r="E110" s="86"/>
      <c r="F110" s="21"/>
      <c r="G110" s="138">
        <f>G111+G116</f>
        <v>17055.976999999999</v>
      </c>
    </row>
    <row r="111" spans="1:7" ht="63.75" thickBot="1">
      <c r="A111" s="1"/>
      <c r="B111" s="168" t="s">
        <v>358</v>
      </c>
      <c r="C111" s="18" t="s">
        <v>44</v>
      </c>
      <c r="D111" s="18" t="s">
        <v>40</v>
      </c>
      <c r="E111" s="75" t="s">
        <v>40</v>
      </c>
      <c r="F111" s="76"/>
      <c r="G111" s="138">
        <f>G112</f>
        <v>11765</v>
      </c>
    </row>
    <row r="112" spans="1:7" ht="63.75" thickBot="1">
      <c r="A112" s="1"/>
      <c r="B112" s="9" t="s">
        <v>412</v>
      </c>
      <c r="C112" s="18" t="s">
        <v>44</v>
      </c>
      <c r="D112" s="18" t="s">
        <v>40</v>
      </c>
      <c r="E112" s="75" t="s">
        <v>413</v>
      </c>
      <c r="F112" s="76"/>
      <c r="G112" s="138">
        <f>G113</f>
        <v>11765</v>
      </c>
    </row>
    <row r="113" spans="1:7" ht="32.25" thickBot="1">
      <c r="A113" s="1"/>
      <c r="B113" s="174" t="s">
        <v>414</v>
      </c>
      <c r="C113" s="18" t="s">
        <v>44</v>
      </c>
      <c r="D113" s="18" t="s">
        <v>40</v>
      </c>
      <c r="E113" s="75" t="s">
        <v>415</v>
      </c>
      <c r="F113" s="76"/>
      <c r="G113" s="138">
        <f>G114+G115</f>
        <v>11765</v>
      </c>
    </row>
    <row r="114" spans="1:7" ht="48" thickBot="1">
      <c r="A114" s="1"/>
      <c r="B114" s="7" t="s">
        <v>425</v>
      </c>
      <c r="C114" s="18" t="s">
        <v>44</v>
      </c>
      <c r="D114" s="18" t="s">
        <v>40</v>
      </c>
      <c r="E114" s="86" t="s">
        <v>416</v>
      </c>
      <c r="F114" s="76">
        <v>200</v>
      </c>
      <c r="G114" s="138">
        <v>10000</v>
      </c>
    </row>
    <row r="115" spans="1:7" ht="16.5" thickBot="1">
      <c r="A115" s="1"/>
      <c r="B115" s="7"/>
      <c r="C115" s="18" t="s">
        <v>44</v>
      </c>
      <c r="D115" s="18" t="s">
        <v>40</v>
      </c>
      <c r="E115" s="86" t="s">
        <v>427</v>
      </c>
      <c r="F115" s="76">
        <v>200</v>
      </c>
      <c r="G115" s="138">
        <v>1765</v>
      </c>
    </row>
    <row r="116" spans="1:7" ht="48" thickBot="1">
      <c r="A116" s="1"/>
      <c r="B116" s="168" t="s">
        <v>316</v>
      </c>
      <c r="C116" s="18" t="s">
        <v>44</v>
      </c>
      <c r="D116" s="18" t="s">
        <v>40</v>
      </c>
      <c r="E116" s="75" t="s">
        <v>39</v>
      </c>
      <c r="F116" s="21"/>
      <c r="G116" s="138">
        <f>G117</f>
        <v>5290.9769999999999</v>
      </c>
    </row>
    <row r="117" spans="1:7" ht="32.25" thickBot="1">
      <c r="A117" s="1"/>
      <c r="B117" s="174" t="s">
        <v>317</v>
      </c>
      <c r="C117" s="18" t="s">
        <v>44</v>
      </c>
      <c r="D117" s="18" t="s">
        <v>40</v>
      </c>
      <c r="E117" s="163" t="s">
        <v>320</v>
      </c>
      <c r="F117" s="21"/>
      <c r="G117" s="138">
        <f>G118</f>
        <v>5290.9769999999999</v>
      </c>
    </row>
    <row r="118" spans="1:7" ht="32.25" thickBot="1">
      <c r="A118" s="1"/>
      <c r="B118" s="7" t="s">
        <v>318</v>
      </c>
      <c r="C118" s="18" t="s">
        <v>44</v>
      </c>
      <c r="D118" s="18" t="s">
        <v>40</v>
      </c>
      <c r="E118" s="86" t="s">
        <v>409</v>
      </c>
      <c r="F118" s="21">
        <v>500</v>
      </c>
      <c r="G118" s="138">
        <v>5290.9769999999999</v>
      </c>
    </row>
    <row r="119" spans="1:7" ht="16.5" thickBot="1">
      <c r="A119" s="1"/>
      <c r="B119" s="174" t="s">
        <v>315</v>
      </c>
      <c r="C119" s="18" t="s">
        <v>44</v>
      </c>
      <c r="D119" s="18" t="s">
        <v>37</v>
      </c>
      <c r="E119" s="86"/>
      <c r="F119" s="21"/>
      <c r="G119" s="138">
        <f>G120+G123</f>
        <v>2909.28</v>
      </c>
    </row>
    <row r="120" spans="1:7" ht="48" thickBot="1">
      <c r="A120" s="1"/>
      <c r="B120" s="168" t="s">
        <v>316</v>
      </c>
      <c r="C120" s="18" t="s">
        <v>44</v>
      </c>
      <c r="D120" s="18" t="s">
        <v>37</v>
      </c>
      <c r="E120" s="75" t="s">
        <v>39</v>
      </c>
      <c r="F120" s="21"/>
      <c r="G120" s="138">
        <f>G121</f>
        <v>827.08100000000002</v>
      </c>
    </row>
    <row r="121" spans="1:7" ht="32.25" thickBot="1">
      <c r="A121" s="1"/>
      <c r="B121" s="175" t="s">
        <v>317</v>
      </c>
      <c r="C121" s="18" t="s">
        <v>44</v>
      </c>
      <c r="D121" s="18" t="s">
        <v>37</v>
      </c>
      <c r="E121" s="86" t="s">
        <v>320</v>
      </c>
      <c r="F121" s="21"/>
      <c r="G121" s="138">
        <f>G122</f>
        <v>827.08100000000002</v>
      </c>
    </row>
    <row r="122" spans="1:7" ht="32.25" thickBot="1">
      <c r="A122" s="1"/>
      <c r="B122" s="7" t="s">
        <v>318</v>
      </c>
      <c r="C122" s="18" t="s">
        <v>44</v>
      </c>
      <c r="D122" s="18" t="s">
        <v>37</v>
      </c>
      <c r="E122" s="86" t="s">
        <v>319</v>
      </c>
      <c r="F122" s="21">
        <v>500</v>
      </c>
      <c r="G122" s="138">
        <v>827.08100000000002</v>
      </c>
    </row>
    <row r="123" spans="1:7" ht="79.5" thickBot="1">
      <c r="A123" s="1"/>
      <c r="B123" s="7" t="s">
        <v>352</v>
      </c>
      <c r="C123" s="18" t="s">
        <v>44</v>
      </c>
      <c r="D123" s="18" t="s">
        <v>37</v>
      </c>
      <c r="E123" s="163" t="s">
        <v>46</v>
      </c>
      <c r="F123" s="21"/>
      <c r="G123" s="138">
        <f>G124</f>
        <v>2082.1990000000001</v>
      </c>
    </row>
    <row r="124" spans="1:7" ht="48" thickBot="1">
      <c r="A124" s="1"/>
      <c r="B124" s="174" t="s">
        <v>360</v>
      </c>
      <c r="C124" s="18" t="s">
        <v>44</v>
      </c>
      <c r="D124" s="18" t="s">
        <v>37</v>
      </c>
      <c r="E124" s="163" t="s">
        <v>69</v>
      </c>
      <c r="F124" s="21"/>
      <c r="G124" s="138">
        <f>G125+G126</f>
        <v>2082.1990000000001</v>
      </c>
    </row>
    <row r="125" spans="1:7" ht="32.25" thickBot="1">
      <c r="A125" s="1"/>
      <c r="B125" s="7" t="s">
        <v>359</v>
      </c>
      <c r="C125" s="18" t="s">
        <v>44</v>
      </c>
      <c r="D125" s="18" t="s">
        <v>37</v>
      </c>
      <c r="E125" s="86" t="s">
        <v>282</v>
      </c>
      <c r="F125" s="21">
        <v>500</v>
      </c>
      <c r="G125" s="138">
        <v>300</v>
      </c>
    </row>
    <row r="126" spans="1:7" ht="32.25" thickBot="1">
      <c r="A126" s="1"/>
      <c r="B126" s="7" t="s">
        <v>421</v>
      </c>
      <c r="C126" s="18" t="s">
        <v>44</v>
      </c>
      <c r="D126" s="18" t="s">
        <v>37</v>
      </c>
      <c r="E126" s="86" t="s">
        <v>282</v>
      </c>
      <c r="F126" s="21">
        <v>500</v>
      </c>
      <c r="G126" s="138">
        <v>1782.1990000000001</v>
      </c>
    </row>
    <row r="127" spans="1:7" ht="32.25" thickBot="1">
      <c r="A127" s="1"/>
      <c r="B127" s="7" t="s">
        <v>405</v>
      </c>
      <c r="C127" s="18" t="s">
        <v>44</v>
      </c>
      <c r="D127" s="18" t="s">
        <v>44</v>
      </c>
      <c r="E127" s="86"/>
      <c r="F127" s="21"/>
      <c r="G127" s="138">
        <f>G128</f>
        <v>4743.3</v>
      </c>
    </row>
    <row r="128" spans="1:7" ht="63.75" thickBot="1">
      <c r="A128" s="1"/>
      <c r="B128" s="168" t="s">
        <v>358</v>
      </c>
      <c r="C128" s="18" t="s">
        <v>44</v>
      </c>
      <c r="D128" s="18" t="s">
        <v>44</v>
      </c>
      <c r="E128" s="75" t="s">
        <v>40</v>
      </c>
      <c r="F128" s="21"/>
      <c r="G128" s="138">
        <f>G129</f>
        <v>4743.3</v>
      </c>
    </row>
    <row r="129" spans="1:11" ht="63.75" thickBot="1">
      <c r="A129" s="1"/>
      <c r="B129" s="9" t="s">
        <v>412</v>
      </c>
      <c r="C129" s="18" t="s">
        <v>44</v>
      </c>
      <c r="D129" s="18" t="s">
        <v>44</v>
      </c>
      <c r="E129" s="75" t="s">
        <v>413</v>
      </c>
      <c r="F129" s="21"/>
      <c r="G129" s="138">
        <f>G130</f>
        <v>4743.3</v>
      </c>
    </row>
    <row r="130" spans="1:11" ht="32.25" thickBot="1">
      <c r="A130" s="1"/>
      <c r="B130" s="174" t="s">
        <v>418</v>
      </c>
      <c r="C130" s="18" t="s">
        <v>44</v>
      </c>
      <c r="D130" s="18" t="s">
        <v>44</v>
      </c>
      <c r="E130" s="75" t="s">
        <v>420</v>
      </c>
      <c r="F130" s="21"/>
      <c r="G130" s="138">
        <f>G131</f>
        <v>4743.3</v>
      </c>
    </row>
    <row r="131" spans="1:11" ht="32.25" thickBot="1">
      <c r="A131" s="1"/>
      <c r="B131" s="7" t="s">
        <v>419</v>
      </c>
      <c r="C131" s="18" t="s">
        <v>44</v>
      </c>
      <c r="D131" s="18" t="s">
        <v>44</v>
      </c>
      <c r="E131" s="86" t="s">
        <v>417</v>
      </c>
      <c r="F131" s="21">
        <v>500</v>
      </c>
      <c r="G131" s="138">
        <v>4743.3</v>
      </c>
    </row>
    <row r="132" spans="1:11" ht="16.5" thickBot="1">
      <c r="A132" s="36">
        <v>5</v>
      </c>
      <c r="B132" s="46" t="s">
        <v>16</v>
      </c>
      <c r="C132" s="16" t="s">
        <v>42</v>
      </c>
      <c r="D132" s="16"/>
      <c r="E132" s="16"/>
      <c r="F132" s="22"/>
      <c r="G132" s="121">
        <f>G133+G147+G171+G184+G199</f>
        <v>226198.67600000001</v>
      </c>
    </row>
    <row r="133" spans="1:11" ht="16.5" thickBot="1">
      <c r="A133" s="1"/>
      <c r="B133" s="47" t="s">
        <v>17</v>
      </c>
      <c r="C133" s="18" t="s">
        <v>42</v>
      </c>
      <c r="D133" s="18" t="s">
        <v>36</v>
      </c>
      <c r="E133" s="18"/>
      <c r="F133" s="24"/>
      <c r="G133" s="119">
        <f>G134</f>
        <v>36952.923000000003</v>
      </c>
    </row>
    <row r="134" spans="1:11" ht="32.25" thickBot="1">
      <c r="A134" s="1"/>
      <c r="B134" s="44" t="s">
        <v>191</v>
      </c>
      <c r="C134" s="18" t="s">
        <v>42</v>
      </c>
      <c r="D134" s="18" t="s">
        <v>36</v>
      </c>
      <c r="E134" s="18" t="s">
        <v>36</v>
      </c>
      <c r="F134" s="24"/>
      <c r="G134" s="119">
        <f>G135</f>
        <v>36952.923000000003</v>
      </c>
    </row>
    <row r="135" spans="1:11" ht="32.25" thickBot="1">
      <c r="A135" s="1"/>
      <c r="B135" s="9" t="s">
        <v>192</v>
      </c>
      <c r="C135" s="18" t="s">
        <v>42</v>
      </c>
      <c r="D135" s="18" t="s">
        <v>36</v>
      </c>
      <c r="E135" s="18" t="s">
        <v>82</v>
      </c>
      <c r="F135" s="24"/>
      <c r="G135" s="119">
        <f>G136</f>
        <v>36952.923000000003</v>
      </c>
    </row>
    <row r="136" spans="1:11" ht="63.75" thickBot="1">
      <c r="A136" s="1"/>
      <c r="B136" s="131" t="s">
        <v>300</v>
      </c>
      <c r="C136" s="18" t="s">
        <v>42</v>
      </c>
      <c r="D136" s="18" t="s">
        <v>36</v>
      </c>
      <c r="E136" s="18" t="s">
        <v>194</v>
      </c>
      <c r="F136" s="24"/>
      <c r="G136" s="103">
        <f>G137+G138+G139+G140+G141+G142+G143+G145+G144+G146</f>
        <v>36952.923000000003</v>
      </c>
    </row>
    <row r="137" spans="1:11" ht="111" thickBot="1">
      <c r="A137" s="32"/>
      <c r="B137" s="21" t="s">
        <v>83</v>
      </c>
      <c r="C137" s="30" t="s">
        <v>42</v>
      </c>
      <c r="D137" s="30" t="s">
        <v>36</v>
      </c>
      <c r="E137" s="31" t="s">
        <v>85</v>
      </c>
      <c r="F137" s="21">
        <v>100</v>
      </c>
      <c r="G137" s="103">
        <v>13750.9</v>
      </c>
      <c r="J137" s="161"/>
    </row>
    <row r="138" spans="1:11" ht="63.75" thickBot="1">
      <c r="A138" s="1"/>
      <c r="B138" s="7" t="s">
        <v>84</v>
      </c>
      <c r="C138" s="14" t="s">
        <v>42</v>
      </c>
      <c r="D138" s="14" t="s">
        <v>36</v>
      </c>
      <c r="E138" s="13" t="s">
        <v>85</v>
      </c>
      <c r="F138" s="21">
        <v>200</v>
      </c>
      <c r="G138" s="119">
        <v>281</v>
      </c>
    </row>
    <row r="139" spans="1:11" ht="95.25" thickBot="1">
      <c r="A139" s="1"/>
      <c r="B139" s="9" t="s">
        <v>86</v>
      </c>
      <c r="C139" s="18" t="s">
        <v>42</v>
      </c>
      <c r="D139" s="14" t="s">
        <v>36</v>
      </c>
      <c r="E139" s="13" t="s">
        <v>87</v>
      </c>
      <c r="F139" s="21">
        <v>100</v>
      </c>
      <c r="G139" s="119">
        <v>6395</v>
      </c>
      <c r="J139" s="161"/>
      <c r="K139" s="161"/>
    </row>
    <row r="140" spans="1:11" ht="48" thickBot="1">
      <c r="A140" s="1"/>
      <c r="B140" s="9" t="s">
        <v>88</v>
      </c>
      <c r="C140" s="18" t="s">
        <v>42</v>
      </c>
      <c r="D140" s="14" t="s">
        <v>36</v>
      </c>
      <c r="E140" s="13" t="s">
        <v>87</v>
      </c>
      <c r="F140" s="21">
        <v>200</v>
      </c>
      <c r="G140" s="119">
        <v>7867.6869999999999</v>
      </c>
    </row>
    <row r="141" spans="1:11" ht="63.75" thickBot="1">
      <c r="A141" s="1"/>
      <c r="B141" s="9" t="s">
        <v>362</v>
      </c>
      <c r="C141" s="18" t="s">
        <v>42</v>
      </c>
      <c r="D141" s="14" t="s">
        <v>36</v>
      </c>
      <c r="E141" s="13" t="s">
        <v>361</v>
      </c>
      <c r="F141" s="21">
        <v>200</v>
      </c>
      <c r="G141" s="119">
        <v>991.77499999999998</v>
      </c>
    </row>
    <row r="142" spans="1:11" ht="48" thickBot="1">
      <c r="A142" s="1"/>
      <c r="B142" s="9" t="s">
        <v>89</v>
      </c>
      <c r="C142" s="18" t="s">
        <v>42</v>
      </c>
      <c r="D142" s="14" t="s">
        <v>36</v>
      </c>
      <c r="E142" s="13" t="s">
        <v>87</v>
      </c>
      <c r="F142" s="21">
        <v>800</v>
      </c>
      <c r="G142" s="118">
        <v>300</v>
      </c>
    </row>
    <row r="143" spans="1:11" ht="32.25" thickBot="1">
      <c r="A143" s="1"/>
      <c r="B143" s="175" t="s">
        <v>433</v>
      </c>
      <c r="C143" s="18" t="s">
        <v>42</v>
      </c>
      <c r="D143" s="14" t="s">
        <v>36</v>
      </c>
      <c r="E143" s="13" t="s">
        <v>432</v>
      </c>
      <c r="F143" s="21">
        <v>400</v>
      </c>
      <c r="G143" s="118">
        <v>1000</v>
      </c>
    </row>
    <row r="144" spans="1:11" ht="32.25" thickBot="1">
      <c r="A144" s="1"/>
      <c r="B144" s="174" t="s">
        <v>390</v>
      </c>
      <c r="C144" s="18" t="s">
        <v>42</v>
      </c>
      <c r="D144" s="14" t="s">
        <v>36</v>
      </c>
      <c r="E144" s="13" t="s">
        <v>391</v>
      </c>
      <c r="F144" s="21">
        <v>200</v>
      </c>
      <c r="G144" s="118">
        <v>1526.011</v>
      </c>
    </row>
    <row r="145" spans="1:13" ht="48" thickBot="1">
      <c r="A145" s="1"/>
      <c r="B145" s="174" t="s">
        <v>388</v>
      </c>
      <c r="C145" s="18" t="s">
        <v>42</v>
      </c>
      <c r="D145" s="14" t="s">
        <v>36</v>
      </c>
      <c r="E145" s="13" t="s">
        <v>389</v>
      </c>
      <c r="F145" s="21">
        <v>200</v>
      </c>
      <c r="G145" s="118">
        <v>4815.55</v>
      </c>
    </row>
    <row r="146" spans="1:13" ht="63.75" thickBot="1">
      <c r="A146" s="1"/>
      <c r="B146" s="9" t="s">
        <v>362</v>
      </c>
      <c r="C146" s="18" t="s">
        <v>42</v>
      </c>
      <c r="D146" s="14" t="s">
        <v>36</v>
      </c>
      <c r="E146" s="13" t="s">
        <v>392</v>
      </c>
      <c r="F146" s="21">
        <v>200</v>
      </c>
      <c r="G146" s="118">
        <v>25</v>
      </c>
    </row>
    <row r="147" spans="1:13" ht="16.5" thickBot="1">
      <c r="A147" s="1"/>
      <c r="B147" s="47" t="s">
        <v>18</v>
      </c>
      <c r="C147" s="18" t="s">
        <v>42</v>
      </c>
      <c r="D147" s="18" t="s">
        <v>40</v>
      </c>
      <c r="E147" s="18"/>
      <c r="F147" s="24"/>
      <c r="G147" s="118">
        <f>G148</f>
        <v>153999.87399999998</v>
      </c>
      <c r="I147" s="170"/>
      <c r="J147" s="183"/>
    </row>
    <row r="148" spans="1:13" ht="32.25" thickBot="1">
      <c r="A148" s="1"/>
      <c r="B148" s="44" t="s">
        <v>191</v>
      </c>
      <c r="C148" s="18" t="s">
        <v>42</v>
      </c>
      <c r="D148" s="18" t="s">
        <v>40</v>
      </c>
      <c r="E148" s="18" t="s">
        <v>36</v>
      </c>
      <c r="F148" s="24"/>
      <c r="G148" s="118">
        <f>G149</f>
        <v>153999.87399999998</v>
      </c>
    </row>
    <row r="149" spans="1:13" ht="32.25" thickBot="1">
      <c r="A149" s="1"/>
      <c r="B149" s="9" t="s">
        <v>192</v>
      </c>
      <c r="C149" s="18" t="s">
        <v>42</v>
      </c>
      <c r="D149" s="18" t="s">
        <v>40</v>
      </c>
      <c r="E149" s="18" t="s">
        <v>82</v>
      </c>
      <c r="F149" s="24"/>
      <c r="G149" s="118">
        <f>G150+G166</f>
        <v>153999.87399999998</v>
      </c>
    </row>
    <row r="150" spans="1:13" ht="63.75" thickBot="1">
      <c r="A150" s="1"/>
      <c r="B150" s="132" t="s">
        <v>301</v>
      </c>
      <c r="C150" s="18" t="s">
        <v>42</v>
      </c>
      <c r="D150" s="18" t="s">
        <v>40</v>
      </c>
      <c r="E150" s="18" t="s">
        <v>196</v>
      </c>
      <c r="F150" s="24"/>
      <c r="G150" s="120">
        <f>G151+G152+G153+G154+G155+G156+G157+G158+G159+G160+G161+G162+G163+G164+G165</f>
        <v>152752.87399999998</v>
      </c>
      <c r="H150" s="169"/>
      <c r="J150" s="184"/>
      <c r="K150" s="161"/>
    </row>
    <row r="151" spans="1:13" ht="142.5" thickBot="1">
      <c r="A151" s="1"/>
      <c r="B151" s="10" t="s">
        <v>91</v>
      </c>
      <c r="C151" s="18" t="s">
        <v>42</v>
      </c>
      <c r="D151" s="18" t="s">
        <v>40</v>
      </c>
      <c r="E151" s="13" t="s">
        <v>90</v>
      </c>
      <c r="F151" s="24">
        <v>100</v>
      </c>
      <c r="G151" s="119">
        <v>73801.039999999994</v>
      </c>
      <c r="K151" s="161"/>
    </row>
    <row r="152" spans="1:13" ht="95.25" thickBot="1">
      <c r="A152" s="1"/>
      <c r="B152" s="10" t="s">
        <v>92</v>
      </c>
      <c r="C152" s="14" t="s">
        <v>42</v>
      </c>
      <c r="D152" s="14" t="s">
        <v>40</v>
      </c>
      <c r="E152" s="13" t="s">
        <v>90</v>
      </c>
      <c r="F152" s="21">
        <v>200</v>
      </c>
      <c r="G152" s="119">
        <v>2239.46</v>
      </c>
    </row>
    <row r="153" spans="1:13" ht="111" thickBot="1">
      <c r="A153" s="1"/>
      <c r="B153" s="10" t="s">
        <v>93</v>
      </c>
      <c r="C153" s="14" t="s">
        <v>42</v>
      </c>
      <c r="D153" s="14" t="s">
        <v>40</v>
      </c>
      <c r="E153" s="13" t="s">
        <v>90</v>
      </c>
      <c r="F153" s="21">
        <v>600</v>
      </c>
      <c r="G153" s="118">
        <v>22238</v>
      </c>
    </row>
    <row r="154" spans="1:13" ht="48" thickBot="1">
      <c r="A154" s="1"/>
      <c r="B154" s="9" t="s">
        <v>94</v>
      </c>
      <c r="C154" s="30" t="s">
        <v>42</v>
      </c>
      <c r="D154" s="30" t="s">
        <v>40</v>
      </c>
      <c r="E154" s="31" t="s">
        <v>95</v>
      </c>
      <c r="F154" s="21">
        <v>200</v>
      </c>
      <c r="G154" s="119">
        <v>32451.567999999999</v>
      </c>
      <c r="M154" s="126"/>
    </row>
    <row r="155" spans="1:13" ht="16.5" hidden="1" thickBot="1">
      <c r="A155" s="1"/>
      <c r="B155" s="132"/>
      <c r="C155" s="145"/>
      <c r="D155" s="145"/>
      <c r="E155" s="146"/>
      <c r="F155" s="76"/>
      <c r="G155" s="119"/>
      <c r="M155" s="126"/>
    </row>
    <row r="156" spans="1:13" ht="48" thickBot="1">
      <c r="A156" s="1"/>
      <c r="B156" s="9" t="s">
        <v>96</v>
      </c>
      <c r="C156" s="14" t="s">
        <v>42</v>
      </c>
      <c r="D156" s="14" t="s">
        <v>40</v>
      </c>
      <c r="E156" s="13" t="s">
        <v>95</v>
      </c>
      <c r="F156" s="21">
        <v>300</v>
      </c>
      <c r="G156" s="119">
        <v>54</v>
      </c>
      <c r="I156" s="159"/>
    </row>
    <row r="157" spans="1:13" ht="63.75" thickBot="1">
      <c r="A157" s="1"/>
      <c r="B157" s="9" t="s">
        <v>97</v>
      </c>
      <c r="C157" s="14" t="s">
        <v>42</v>
      </c>
      <c r="D157" s="14" t="s">
        <v>40</v>
      </c>
      <c r="E157" s="13" t="s">
        <v>95</v>
      </c>
      <c r="F157" s="21">
        <v>600</v>
      </c>
      <c r="G157" s="119">
        <v>5372.7910000000002</v>
      </c>
    </row>
    <row r="158" spans="1:13" ht="95.25" thickBot="1">
      <c r="A158" s="1"/>
      <c r="B158" s="9" t="s">
        <v>366</v>
      </c>
      <c r="C158" s="14" t="s">
        <v>42</v>
      </c>
      <c r="D158" s="14" t="s">
        <v>40</v>
      </c>
      <c r="E158" s="86" t="s">
        <v>363</v>
      </c>
      <c r="F158" s="21">
        <v>600</v>
      </c>
      <c r="G158" s="119">
        <v>1621.944</v>
      </c>
    </row>
    <row r="159" spans="1:13" ht="48" thickBot="1">
      <c r="A159" s="1"/>
      <c r="B159" s="174" t="s">
        <v>410</v>
      </c>
      <c r="C159" s="14" t="s">
        <v>42</v>
      </c>
      <c r="D159" s="14" t="s">
        <v>40</v>
      </c>
      <c r="E159" s="13" t="s">
        <v>411</v>
      </c>
      <c r="F159" s="21">
        <v>200</v>
      </c>
      <c r="G159" s="119">
        <v>4117.3149999999996</v>
      </c>
      <c r="H159" s="139"/>
    </row>
    <row r="160" spans="1:13" ht="48" thickBot="1">
      <c r="A160" s="1"/>
      <c r="B160" s="174" t="s">
        <v>397</v>
      </c>
      <c r="C160" s="14" t="s">
        <v>42</v>
      </c>
      <c r="D160" s="14" t="s">
        <v>40</v>
      </c>
      <c r="E160" s="13" t="s">
        <v>399</v>
      </c>
      <c r="F160" s="21">
        <v>200</v>
      </c>
      <c r="G160" s="119">
        <v>6895.4830000000002</v>
      </c>
      <c r="H160" s="139"/>
    </row>
    <row r="161" spans="1:11" ht="63.75" thickBot="1">
      <c r="A161" s="1"/>
      <c r="B161" s="174" t="s">
        <v>398</v>
      </c>
      <c r="C161" s="14" t="s">
        <v>42</v>
      </c>
      <c r="D161" s="14" t="s">
        <v>40</v>
      </c>
      <c r="E161" s="13" t="s">
        <v>399</v>
      </c>
      <c r="F161" s="21">
        <v>600</v>
      </c>
      <c r="G161" s="119">
        <v>2135.1660000000002</v>
      </c>
      <c r="H161" s="139"/>
    </row>
    <row r="162" spans="1:11" ht="48" thickBot="1">
      <c r="A162" s="32"/>
      <c r="B162" s="9" t="s">
        <v>89</v>
      </c>
      <c r="C162" s="30" t="s">
        <v>42</v>
      </c>
      <c r="D162" s="30" t="s">
        <v>40</v>
      </c>
      <c r="E162" s="31" t="s">
        <v>95</v>
      </c>
      <c r="F162" s="21">
        <v>800</v>
      </c>
      <c r="G162" s="103">
        <v>1651.107</v>
      </c>
    </row>
    <row r="163" spans="1:11" ht="48" thickBot="1">
      <c r="A163" s="1"/>
      <c r="B163" s="9" t="s">
        <v>332</v>
      </c>
      <c r="C163" s="14" t="s">
        <v>42</v>
      </c>
      <c r="D163" s="14" t="s">
        <v>40</v>
      </c>
      <c r="E163" s="86" t="s">
        <v>426</v>
      </c>
      <c r="F163" s="76">
        <v>600</v>
      </c>
      <c r="G163" s="119">
        <v>100</v>
      </c>
    </row>
    <row r="164" spans="1:11" ht="48" thickBot="1">
      <c r="A164" s="1"/>
      <c r="B164" s="9" t="s">
        <v>94</v>
      </c>
      <c r="C164" s="14" t="s">
        <v>42</v>
      </c>
      <c r="D164" s="14" t="s">
        <v>40</v>
      </c>
      <c r="E164" s="86" t="s">
        <v>393</v>
      </c>
      <c r="F164" s="76">
        <v>200</v>
      </c>
      <c r="G164" s="119">
        <v>30</v>
      </c>
      <c r="H164" s="171"/>
    </row>
    <row r="165" spans="1:11" ht="63.75" thickBot="1">
      <c r="A165" s="1"/>
      <c r="B165" s="9" t="s">
        <v>97</v>
      </c>
      <c r="C165" s="14" t="s">
        <v>42</v>
      </c>
      <c r="D165" s="14" t="s">
        <v>40</v>
      </c>
      <c r="E165" s="86" t="s">
        <v>393</v>
      </c>
      <c r="F165" s="76">
        <v>600</v>
      </c>
      <c r="G165" s="119">
        <v>45</v>
      </c>
      <c r="H165" s="171"/>
    </row>
    <row r="166" spans="1:11" ht="32.25" thickBot="1">
      <c r="A166" s="1"/>
      <c r="B166" s="132" t="s">
        <v>302</v>
      </c>
      <c r="C166" s="14" t="s">
        <v>42</v>
      </c>
      <c r="D166" s="14" t="s">
        <v>40</v>
      </c>
      <c r="E166" s="13" t="s">
        <v>303</v>
      </c>
      <c r="F166" s="21"/>
      <c r="G166" s="119">
        <f>G167+G168+G169+G170</f>
        <v>1247</v>
      </c>
    </row>
    <row r="167" spans="1:11" ht="16.5" hidden="1" thickBot="1">
      <c r="A167" s="1"/>
      <c r="B167" s="9"/>
      <c r="C167" s="14"/>
      <c r="D167" s="14"/>
      <c r="E167" s="13"/>
      <c r="F167" s="21"/>
      <c r="G167" s="130"/>
    </row>
    <row r="168" spans="1:11" ht="16.5" hidden="1" thickBot="1">
      <c r="A168" s="1"/>
      <c r="B168" s="9"/>
      <c r="C168" s="14"/>
      <c r="D168" s="14"/>
      <c r="E168" s="13"/>
      <c r="F168" s="21"/>
      <c r="G168" s="130"/>
    </row>
    <row r="169" spans="1:11" ht="63.75" thickBot="1">
      <c r="A169" s="1"/>
      <c r="B169" s="9" t="s">
        <v>364</v>
      </c>
      <c r="C169" s="14" t="s">
        <v>42</v>
      </c>
      <c r="D169" s="14" t="s">
        <v>40</v>
      </c>
      <c r="E169" s="13" t="s">
        <v>328</v>
      </c>
      <c r="F169" s="21">
        <v>200</v>
      </c>
      <c r="G169" s="130">
        <v>811</v>
      </c>
    </row>
    <row r="170" spans="1:11" ht="63.75" thickBot="1">
      <c r="A170" s="1"/>
      <c r="B170" s="9" t="s">
        <v>365</v>
      </c>
      <c r="C170" s="14" t="s">
        <v>42</v>
      </c>
      <c r="D170" s="14" t="s">
        <v>40</v>
      </c>
      <c r="E170" s="13" t="s">
        <v>328</v>
      </c>
      <c r="F170" s="129">
        <v>600</v>
      </c>
      <c r="G170" s="130">
        <v>436</v>
      </c>
      <c r="J170" s="185"/>
    </row>
    <row r="171" spans="1:11" ht="16.5" thickBot="1">
      <c r="A171" s="1"/>
      <c r="B171" s="9" t="s">
        <v>340</v>
      </c>
      <c r="C171" s="14" t="s">
        <v>42</v>
      </c>
      <c r="D171" s="14" t="s">
        <v>37</v>
      </c>
      <c r="E171" s="13"/>
      <c r="F171" s="129"/>
      <c r="G171" s="130">
        <f>G172+G179</f>
        <v>21381.521999999997</v>
      </c>
      <c r="J171" s="185"/>
    </row>
    <row r="172" spans="1:11" ht="16.5" thickBot="1">
      <c r="A172" s="1"/>
      <c r="B172" s="32" t="s">
        <v>429</v>
      </c>
      <c r="C172" s="14" t="s">
        <v>42</v>
      </c>
      <c r="D172" s="14" t="s">
        <v>37</v>
      </c>
      <c r="E172" s="13" t="s">
        <v>99</v>
      </c>
      <c r="F172" s="21"/>
      <c r="G172" s="118">
        <f>G173+G174+G175+G176+G177+G178</f>
        <v>16509.296999999999</v>
      </c>
    </row>
    <row r="173" spans="1:11" ht="95.25" thickBot="1">
      <c r="A173" s="1"/>
      <c r="B173" s="12" t="s">
        <v>86</v>
      </c>
      <c r="C173" s="14" t="s">
        <v>42</v>
      </c>
      <c r="D173" s="14" t="s">
        <v>37</v>
      </c>
      <c r="E173" s="13" t="s">
        <v>137</v>
      </c>
      <c r="F173" s="21">
        <v>100</v>
      </c>
      <c r="G173" s="119">
        <v>4227</v>
      </c>
      <c r="K173" s="182"/>
    </row>
    <row r="174" spans="1:11" ht="48" thickBot="1">
      <c r="A174" s="1"/>
      <c r="B174" s="12" t="s">
        <v>88</v>
      </c>
      <c r="C174" s="14" t="s">
        <v>42</v>
      </c>
      <c r="D174" s="14" t="s">
        <v>37</v>
      </c>
      <c r="E174" s="13" t="s">
        <v>137</v>
      </c>
      <c r="F174" s="24">
        <v>200</v>
      </c>
      <c r="G174" s="119">
        <v>1641.1679999999999</v>
      </c>
      <c r="I174" s="159"/>
      <c r="K174" s="182"/>
    </row>
    <row r="175" spans="1:11" ht="63.75" thickBot="1">
      <c r="A175" s="1"/>
      <c r="B175" s="10" t="s">
        <v>97</v>
      </c>
      <c r="C175" s="14" t="s">
        <v>42</v>
      </c>
      <c r="D175" s="14" t="s">
        <v>37</v>
      </c>
      <c r="E175" s="13" t="s">
        <v>137</v>
      </c>
      <c r="F175" s="24">
        <v>600</v>
      </c>
      <c r="G175" s="119">
        <v>9127.0879999999997</v>
      </c>
      <c r="K175" s="182"/>
    </row>
    <row r="176" spans="1:11" ht="63.75" thickBot="1">
      <c r="A176" s="1"/>
      <c r="B176" s="10" t="s">
        <v>97</v>
      </c>
      <c r="C176" s="14" t="s">
        <v>42</v>
      </c>
      <c r="D176" s="14" t="s">
        <v>37</v>
      </c>
      <c r="E176" s="13" t="s">
        <v>434</v>
      </c>
      <c r="F176" s="24">
        <v>600</v>
      </c>
      <c r="G176" s="119">
        <v>689.58799999999997</v>
      </c>
      <c r="K176" s="182"/>
    </row>
    <row r="177" spans="1:10" ht="48" thickBot="1">
      <c r="A177" s="1"/>
      <c r="B177" s="12" t="s">
        <v>89</v>
      </c>
      <c r="C177" s="14" t="s">
        <v>42</v>
      </c>
      <c r="D177" s="14" t="s">
        <v>37</v>
      </c>
      <c r="E177" s="13" t="s">
        <v>137</v>
      </c>
      <c r="F177" s="24">
        <v>800</v>
      </c>
      <c r="G177" s="120">
        <v>13</v>
      </c>
    </row>
    <row r="178" spans="1:10" ht="48" thickBot="1">
      <c r="A178" s="1"/>
      <c r="B178" s="12" t="s">
        <v>88</v>
      </c>
      <c r="C178" s="14" t="s">
        <v>42</v>
      </c>
      <c r="D178" s="14" t="s">
        <v>37</v>
      </c>
      <c r="E178" s="13" t="s">
        <v>423</v>
      </c>
      <c r="F178" s="24">
        <v>200</v>
      </c>
      <c r="G178" s="118">
        <v>811.45299999999997</v>
      </c>
      <c r="H178" s="171"/>
    </row>
    <row r="179" spans="1:10" ht="32.25" thickBot="1">
      <c r="A179" s="1"/>
      <c r="B179" s="12" t="s">
        <v>197</v>
      </c>
      <c r="C179" s="14" t="s">
        <v>42</v>
      </c>
      <c r="D179" s="14" t="s">
        <v>37</v>
      </c>
      <c r="E179" s="14" t="s">
        <v>38</v>
      </c>
      <c r="F179" s="24"/>
      <c r="G179" s="119">
        <f>G180</f>
        <v>4872.2249999999995</v>
      </c>
    </row>
    <row r="180" spans="1:10" ht="16.5" thickBot="1">
      <c r="A180" s="1"/>
      <c r="B180" s="12" t="s">
        <v>198</v>
      </c>
      <c r="C180" s="14" t="s">
        <v>42</v>
      </c>
      <c r="D180" s="14" t="s">
        <v>37</v>
      </c>
      <c r="E180" s="14" t="s">
        <v>139</v>
      </c>
      <c r="F180" s="24"/>
      <c r="G180" s="119">
        <f>G181+G182+G183</f>
        <v>4872.2249999999995</v>
      </c>
    </row>
    <row r="181" spans="1:10" ht="95.25" thickBot="1">
      <c r="A181" s="1"/>
      <c r="B181" s="11" t="s">
        <v>86</v>
      </c>
      <c r="C181" s="14" t="s">
        <v>42</v>
      </c>
      <c r="D181" s="14" t="s">
        <v>37</v>
      </c>
      <c r="E181" s="14" t="s">
        <v>140</v>
      </c>
      <c r="F181" s="24">
        <v>100</v>
      </c>
      <c r="G181" s="119">
        <v>4217.3999999999996</v>
      </c>
    </row>
    <row r="182" spans="1:10" ht="48" thickBot="1">
      <c r="A182" s="1"/>
      <c r="B182" s="11" t="s">
        <v>88</v>
      </c>
      <c r="C182" s="14" t="s">
        <v>42</v>
      </c>
      <c r="D182" s="14" t="s">
        <v>37</v>
      </c>
      <c r="E182" s="14" t="s">
        <v>140</v>
      </c>
      <c r="F182" s="24">
        <v>200</v>
      </c>
      <c r="G182" s="103">
        <v>625.46799999999996</v>
      </c>
      <c r="H182" s="171"/>
    </row>
    <row r="183" spans="1:10" ht="48" thickBot="1">
      <c r="A183" s="1"/>
      <c r="B183" s="11" t="s">
        <v>89</v>
      </c>
      <c r="C183" s="14" t="s">
        <v>42</v>
      </c>
      <c r="D183" s="14" t="s">
        <v>40</v>
      </c>
      <c r="E183" s="14" t="s">
        <v>140</v>
      </c>
      <c r="F183" s="24">
        <v>800</v>
      </c>
      <c r="G183" s="119">
        <v>29.356999999999999</v>
      </c>
      <c r="H183" s="171"/>
    </row>
    <row r="184" spans="1:10" ht="16.5" thickBot="1">
      <c r="A184" s="1"/>
      <c r="B184" s="54" t="s">
        <v>19</v>
      </c>
      <c r="C184" s="38" t="s">
        <v>42</v>
      </c>
      <c r="D184" s="38" t="s">
        <v>42</v>
      </c>
      <c r="E184" s="38"/>
      <c r="F184" s="39"/>
      <c r="G184" s="123">
        <f>G185</f>
        <v>1871.9750000000001</v>
      </c>
      <c r="H184" s="171"/>
    </row>
    <row r="185" spans="1:10" ht="32.25" thickBot="1">
      <c r="A185" s="1"/>
      <c r="B185" s="174" t="s">
        <v>191</v>
      </c>
      <c r="C185" s="14" t="s">
        <v>42</v>
      </c>
      <c r="D185" s="14" t="s">
        <v>42</v>
      </c>
      <c r="E185" s="14" t="s">
        <v>36</v>
      </c>
      <c r="F185" s="17"/>
      <c r="G185" s="118">
        <f>G186+G195</f>
        <v>1871.9750000000001</v>
      </c>
      <c r="H185" s="171"/>
    </row>
    <row r="186" spans="1:10" ht="32.25" thickBot="1">
      <c r="A186" s="1"/>
      <c r="B186" s="9" t="s">
        <v>192</v>
      </c>
      <c r="C186" s="14" t="s">
        <v>42</v>
      </c>
      <c r="D186" s="14" t="s">
        <v>42</v>
      </c>
      <c r="E186" s="14" t="s">
        <v>82</v>
      </c>
      <c r="F186" s="17"/>
      <c r="G186" s="118">
        <f>G187</f>
        <v>1416.7710000000002</v>
      </c>
      <c r="H186" s="171"/>
    </row>
    <row r="187" spans="1:10" ht="32.25" thickBot="1">
      <c r="A187" s="1"/>
      <c r="B187" s="71" t="s">
        <v>383</v>
      </c>
      <c r="C187" s="14" t="s">
        <v>42</v>
      </c>
      <c r="D187" s="14" t="s">
        <v>42</v>
      </c>
      <c r="E187" s="14" t="s">
        <v>200</v>
      </c>
      <c r="F187" s="17"/>
      <c r="G187" s="120">
        <f>G188+G189+G190+G191+G192+G193+G194</f>
        <v>1416.7710000000002</v>
      </c>
      <c r="H187" s="171"/>
    </row>
    <row r="188" spans="1:10" ht="48" thickBot="1">
      <c r="A188" s="32"/>
      <c r="B188" s="21" t="s">
        <v>290</v>
      </c>
      <c r="C188" s="30" t="s">
        <v>42</v>
      </c>
      <c r="D188" s="30" t="s">
        <v>42</v>
      </c>
      <c r="E188" s="146" t="s">
        <v>445</v>
      </c>
      <c r="F188" s="156">
        <v>200</v>
      </c>
      <c r="G188" s="120">
        <v>947.39200000000005</v>
      </c>
      <c r="H188" s="171"/>
    </row>
    <row r="189" spans="1:10" ht="61.5" customHeight="1" thickBot="1">
      <c r="A189" s="1"/>
      <c r="B189" s="21" t="s">
        <v>291</v>
      </c>
      <c r="C189" s="14" t="s">
        <v>42</v>
      </c>
      <c r="D189" s="14" t="s">
        <v>42</v>
      </c>
      <c r="E189" s="86" t="s">
        <v>445</v>
      </c>
      <c r="F189" s="17">
        <v>600</v>
      </c>
      <c r="G189" s="118">
        <v>335.97899999999998</v>
      </c>
      <c r="H189" s="172"/>
      <c r="I189" s="159"/>
      <c r="J189" s="161"/>
    </row>
    <row r="190" spans="1:10" ht="16.5" hidden="1" thickBot="1">
      <c r="A190" s="1"/>
      <c r="B190" s="21"/>
      <c r="C190" s="14"/>
      <c r="D190" s="14"/>
      <c r="E190" s="86"/>
      <c r="F190" s="17"/>
      <c r="G190" s="118"/>
      <c r="H190" s="139"/>
      <c r="I190" s="159"/>
    </row>
    <row r="191" spans="1:10" ht="48" hidden="1" thickBot="1">
      <c r="A191" s="1"/>
      <c r="B191" s="21" t="s">
        <v>290</v>
      </c>
      <c r="C191" s="14" t="s">
        <v>42</v>
      </c>
      <c r="D191" s="14" t="s">
        <v>42</v>
      </c>
      <c r="E191" s="86" t="s">
        <v>289</v>
      </c>
      <c r="F191" s="17">
        <v>200</v>
      </c>
      <c r="G191" s="118"/>
      <c r="H191" s="139"/>
      <c r="I191" s="159"/>
    </row>
    <row r="192" spans="1:10" ht="63.75" hidden="1" thickBot="1">
      <c r="A192" s="1"/>
      <c r="B192" s="21" t="s">
        <v>291</v>
      </c>
      <c r="C192" s="14" t="s">
        <v>42</v>
      </c>
      <c r="D192" s="14" t="s">
        <v>42</v>
      </c>
      <c r="E192" s="86" t="s">
        <v>289</v>
      </c>
      <c r="F192" s="17">
        <v>600</v>
      </c>
      <c r="G192" s="118"/>
    </row>
    <row r="193" spans="1:8" ht="48" thickBot="1">
      <c r="A193" s="1"/>
      <c r="B193" s="7" t="s">
        <v>304</v>
      </c>
      <c r="C193" s="14" t="s">
        <v>42</v>
      </c>
      <c r="D193" s="14" t="s">
        <v>42</v>
      </c>
      <c r="E193" s="86" t="s">
        <v>329</v>
      </c>
      <c r="F193" s="17">
        <v>200</v>
      </c>
      <c r="G193" s="119">
        <v>133.4</v>
      </c>
    </row>
    <row r="194" spans="1:8" ht="48" hidden="1" thickBot="1">
      <c r="A194" s="1"/>
      <c r="B194" s="7" t="s">
        <v>304</v>
      </c>
      <c r="C194" s="14" t="s">
        <v>42</v>
      </c>
      <c r="D194" s="14" t="s">
        <v>42</v>
      </c>
      <c r="E194" s="86" t="s">
        <v>329</v>
      </c>
      <c r="F194" s="17">
        <v>200</v>
      </c>
      <c r="G194" s="119"/>
    </row>
    <row r="195" spans="1:8" ht="16.5" thickBot="1">
      <c r="A195" s="1"/>
      <c r="B195" s="174" t="s">
        <v>201</v>
      </c>
      <c r="C195" s="14" t="s">
        <v>42</v>
      </c>
      <c r="D195" s="14" t="s">
        <v>42</v>
      </c>
      <c r="E195" s="14" t="s">
        <v>100</v>
      </c>
      <c r="F195" s="17"/>
      <c r="G195" s="119">
        <f>G196</f>
        <v>455.20400000000001</v>
      </c>
    </row>
    <row r="196" spans="1:8" ht="32.25" thickBot="1">
      <c r="A196" s="1"/>
      <c r="B196" s="9" t="s">
        <v>292</v>
      </c>
      <c r="C196" s="14" t="s">
        <v>42</v>
      </c>
      <c r="D196" s="14" t="s">
        <v>42</v>
      </c>
      <c r="E196" s="14" t="s">
        <v>294</v>
      </c>
      <c r="F196" s="17"/>
      <c r="G196" s="119">
        <f>G197+G198</f>
        <v>455.20400000000001</v>
      </c>
    </row>
    <row r="197" spans="1:8" ht="48" thickBot="1">
      <c r="A197" s="1"/>
      <c r="B197" s="9" t="s">
        <v>138</v>
      </c>
      <c r="C197" s="14" t="s">
        <v>42</v>
      </c>
      <c r="D197" s="14" t="s">
        <v>42</v>
      </c>
      <c r="E197" s="13" t="s">
        <v>293</v>
      </c>
      <c r="F197" s="17">
        <v>200</v>
      </c>
      <c r="G197" s="119">
        <v>396.6</v>
      </c>
    </row>
    <row r="198" spans="1:8" ht="48" thickBot="1">
      <c r="A198" s="1"/>
      <c r="B198" s="9" t="s">
        <v>138</v>
      </c>
      <c r="C198" s="14" t="s">
        <v>42</v>
      </c>
      <c r="D198" s="14" t="s">
        <v>42</v>
      </c>
      <c r="E198" s="13" t="s">
        <v>446</v>
      </c>
      <c r="F198" s="17">
        <v>200</v>
      </c>
      <c r="G198" s="119">
        <v>58.603999999999999</v>
      </c>
    </row>
    <row r="199" spans="1:8" ht="16.5" thickBot="1">
      <c r="A199" s="1"/>
      <c r="B199" s="42" t="s">
        <v>20</v>
      </c>
      <c r="C199" s="38" t="s">
        <v>42</v>
      </c>
      <c r="D199" s="38" t="s">
        <v>39</v>
      </c>
      <c r="E199" s="38"/>
      <c r="F199" s="40"/>
      <c r="G199" s="124">
        <f>G200</f>
        <v>11992.382</v>
      </c>
    </row>
    <row r="200" spans="1:8" ht="32.25" thickBot="1">
      <c r="A200" s="1"/>
      <c r="B200" s="27" t="s">
        <v>191</v>
      </c>
      <c r="C200" s="14" t="s">
        <v>42</v>
      </c>
      <c r="D200" s="14" t="s">
        <v>39</v>
      </c>
      <c r="E200" s="14" t="s">
        <v>36</v>
      </c>
      <c r="F200" s="21"/>
      <c r="G200" s="119">
        <f>G201</f>
        <v>11992.382</v>
      </c>
    </row>
    <row r="201" spans="1:8" ht="32.25" thickBot="1">
      <c r="A201" s="1"/>
      <c r="B201" s="27" t="s">
        <v>169</v>
      </c>
      <c r="C201" s="14" t="s">
        <v>42</v>
      </c>
      <c r="D201" s="14" t="s">
        <v>39</v>
      </c>
      <c r="E201" s="14" t="s">
        <v>79</v>
      </c>
      <c r="F201" s="21"/>
      <c r="G201" s="119">
        <f>G202+G204</f>
        <v>11992.382</v>
      </c>
    </row>
    <row r="202" spans="1:8" ht="32.25" thickBot="1">
      <c r="A202" s="1"/>
      <c r="B202" s="27" t="s">
        <v>202</v>
      </c>
      <c r="C202" s="14" t="s">
        <v>42</v>
      </c>
      <c r="D202" s="14" t="s">
        <v>39</v>
      </c>
      <c r="E202" s="14" t="s">
        <v>203</v>
      </c>
      <c r="F202" s="21"/>
      <c r="G202" s="103">
        <f>G203</f>
        <v>1670</v>
      </c>
    </row>
    <row r="203" spans="1:8" ht="111" thickBot="1">
      <c r="A203" s="1"/>
      <c r="B203" s="7" t="s">
        <v>52</v>
      </c>
      <c r="C203" s="14" t="s">
        <v>42</v>
      </c>
      <c r="D203" s="14" t="s">
        <v>39</v>
      </c>
      <c r="E203" s="13" t="s">
        <v>102</v>
      </c>
      <c r="F203" s="21">
        <v>100</v>
      </c>
      <c r="G203" s="103">
        <v>1670</v>
      </c>
    </row>
    <row r="204" spans="1:8" ht="32.25" thickBot="1">
      <c r="A204" s="1"/>
      <c r="B204" s="9" t="s">
        <v>204</v>
      </c>
      <c r="C204" s="14" t="s">
        <v>42</v>
      </c>
      <c r="D204" s="14" t="s">
        <v>39</v>
      </c>
      <c r="E204" s="13" t="s">
        <v>205</v>
      </c>
      <c r="F204" s="21"/>
      <c r="G204" s="103">
        <f>G205+G206+G207+G208+G209</f>
        <v>10322.382</v>
      </c>
    </row>
    <row r="205" spans="1:8" ht="79.5" thickBot="1">
      <c r="A205" s="1"/>
      <c r="B205" s="7" t="s">
        <v>101</v>
      </c>
      <c r="C205" s="14" t="s">
        <v>42</v>
      </c>
      <c r="D205" s="14" t="s">
        <v>39</v>
      </c>
      <c r="E205" s="13" t="s">
        <v>103</v>
      </c>
      <c r="F205" s="21">
        <v>100</v>
      </c>
      <c r="G205" s="103">
        <v>4913</v>
      </c>
    </row>
    <row r="206" spans="1:8" ht="48" thickBot="1">
      <c r="A206" s="1"/>
      <c r="B206" s="7" t="s">
        <v>106</v>
      </c>
      <c r="C206" s="14" t="s">
        <v>42</v>
      </c>
      <c r="D206" s="14" t="s">
        <v>39</v>
      </c>
      <c r="E206" s="13" t="s">
        <v>105</v>
      </c>
      <c r="F206" s="21">
        <v>200</v>
      </c>
      <c r="G206" s="119">
        <v>2590</v>
      </c>
      <c r="H206" s="171"/>
    </row>
    <row r="207" spans="1:8" ht="48" thickBot="1">
      <c r="A207" s="1"/>
      <c r="B207" s="7" t="s">
        <v>106</v>
      </c>
      <c r="C207" s="14" t="s">
        <v>42</v>
      </c>
      <c r="D207" s="14" t="s">
        <v>39</v>
      </c>
      <c r="E207" s="13" t="s">
        <v>367</v>
      </c>
      <c r="F207" s="21">
        <v>200</v>
      </c>
      <c r="G207" s="119">
        <v>1794.5160000000001</v>
      </c>
    </row>
    <row r="208" spans="1:8" ht="48" thickBot="1">
      <c r="A208" s="1"/>
      <c r="B208" s="7" t="s">
        <v>106</v>
      </c>
      <c r="C208" s="14" t="s">
        <v>42</v>
      </c>
      <c r="D208" s="14" t="s">
        <v>39</v>
      </c>
      <c r="E208" s="13" t="s">
        <v>373</v>
      </c>
      <c r="F208" s="21">
        <v>200</v>
      </c>
      <c r="G208" s="119">
        <v>1014.866</v>
      </c>
    </row>
    <row r="209" spans="1:9" ht="32.25" thickBot="1">
      <c r="A209" s="1"/>
      <c r="B209" s="7" t="s">
        <v>107</v>
      </c>
      <c r="C209" s="14" t="s">
        <v>42</v>
      </c>
      <c r="D209" s="14" t="s">
        <v>39</v>
      </c>
      <c r="E209" s="13" t="s">
        <v>103</v>
      </c>
      <c r="F209" s="21">
        <v>800</v>
      </c>
      <c r="G209" s="119">
        <v>10</v>
      </c>
    </row>
    <row r="210" spans="1:9" ht="16.5" thickBot="1">
      <c r="A210" s="36">
        <v>6</v>
      </c>
      <c r="B210" s="56" t="s">
        <v>30</v>
      </c>
      <c r="C210" s="16" t="s">
        <v>41</v>
      </c>
      <c r="D210" s="16"/>
      <c r="E210" s="16"/>
      <c r="F210" s="22"/>
      <c r="G210" s="125">
        <f>G211</f>
        <v>35082.014999999999</v>
      </c>
      <c r="I210" s="170"/>
    </row>
    <row r="211" spans="1:9" ht="16.5" thickBot="1">
      <c r="A211" s="1"/>
      <c r="B211" s="50" t="s">
        <v>31</v>
      </c>
      <c r="C211" s="18" t="s">
        <v>41</v>
      </c>
      <c r="D211" s="18" t="s">
        <v>36</v>
      </c>
      <c r="E211" s="18"/>
      <c r="F211" s="24"/>
      <c r="G211" s="119">
        <f>G212</f>
        <v>35082.014999999999</v>
      </c>
    </row>
    <row r="212" spans="1:9" ht="32.25" thickBot="1">
      <c r="A212" s="1"/>
      <c r="B212" s="49" t="s">
        <v>197</v>
      </c>
      <c r="C212" s="18" t="s">
        <v>41</v>
      </c>
      <c r="D212" s="18" t="s">
        <v>36</v>
      </c>
      <c r="E212" s="18" t="s">
        <v>38</v>
      </c>
      <c r="F212" s="24"/>
      <c r="G212" s="119">
        <f>G213</f>
        <v>35082.014999999999</v>
      </c>
    </row>
    <row r="213" spans="1:9" ht="32.25" thickBot="1">
      <c r="A213" s="1"/>
      <c r="B213" s="9" t="s">
        <v>206</v>
      </c>
      <c r="C213" s="18" t="s">
        <v>41</v>
      </c>
      <c r="D213" s="18" t="s">
        <v>36</v>
      </c>
      <c r="E213" s="18" t="s">
        <v>133</v>
      </c>
      <c r="F213" s="24"/>
      <c r="G213" s="119">
        <f>G214+G220</f>
        <v>35082.014999999999</v>
      </c>
    </row>
    <row r="214" spans="1:9" ht="48" thickBot="1">
      <c r="A214" s="1"/>
      <c r="B214" s="9" t="s">
        <v>207</v>
      </c>
      <c r="C214" s="18" t="s">
        <v>41</v>
      </c>
      <c r="D214" s="18" t="s">
        <v>36</v>
      </c>
      <c r="E214" s="18" t="s">
        <v>156</v>
      </c>
      <c r="F214" s="24"/>
      <c r="G214" s="119">
        <f>G215+G216+G217+G218+G219</f>
        <v>25907.044999999998</v>
      </c>
    </row>
    <row r="215" spans="1:9" ht="95.25" thickBot="1">
      <c r="A215" s="32"/>
      <c r="B215" s="24" t="s">
        <v>86</v>
      </c>
      <c r="C215" s="30" t="s">
        <v>41</v>
      </c>
      <c r="D215" s="30" t="s">
        <v>36</v>
      </c>
      <c r="E215" s="31" t="s">
        <v>134</v>
      </c>
      <c r="F215" s="24">
        <v>100</v>
      </c>
      <c r="G215" s="103">
        <v>12660</v>
      </c>
    </row>
    <row r="216" spans="1:9" ht="48" thickBot="1">
      <c r="A216" s="1"/>
      <c r="B216" s="24" t="s">
        <v>88</v>
      </c>
      <c r="C216" s="14" t="s">
        <v>41</v>
      </c>
      <c r="D216" s="14" t="s">
        <v>36</v>
      </c>
      <c r="E216" s="13" t="s">
        <v>134</v>
      </c>
      <c r="F216" s="24">
        <v>200</v>
      </c>
      <c r="G216" s="103">
        <v>13077.778</v>
      </c>
      <c r="H216" s="171"/>
    </row>
    <row r="217" spans="1:9" ht="48" thickBot="1">
      <c r="A217" s="1"/>
      <c r="B217" s="24" t="s">
        <v>89</v>
      </c>
      <c r="C217" s="14" t="s">
        <v>41</v>
      </c>
      <c r="D217" s="14" t="s">
        <v>36</v>
      </c>
      <c r="E217" s="13" t="s">
        <v>134</v>
      </c>
      <c r="F217" s="26">
        <v>800</v>
      </c>
      <c r="G217" s="103">
        <v>60</v>
      </c>
      <c r="H217" s="171"/>
    </row>
    <row r="218" spans="1:9" ht="48" thickBot="1">
      <c r="A218" s="1"/>
      <c r="B218" s="24" t="s">
        <v>88</v>
      </c>
      <c r="C218" s="14" t="s">
        <v>41</v>
      </c>
      <c r="D218" s="14" t="s">
        <v>36</v>
      </c>
      <c r="E218" s="13" t="s">
        <v>401</v>
      </c>
      <c r="F218" s="24">
        <v>200</v>
      </c>
      <c r="G218" s="103">
        <v>50</v>
      </c>
      <c r="H218" s="171"/>
    </row>
    <row r="219" spans="1:9" ht="48" thickBot="1">
      <c r="A219" s="1"/>
      <c r="B219" s="58" t="s">
        <v>402</v>
      </c>
      <c r="C219" s="14" t="s">
        <v>41</v>
      </c>
      <c r="D219" s="14" t="s">
        <v>36</v>
      </c>
      <c r="E219" s="60" t="s">
        <v>403</v>
      </c>
      <c r="F219" s="166">
        <v>300</v>
      </c>
      <c r="G219" s="103">
        <v>59.267000000000003</v>
      </c>
      <c r="H219" s="171"/>
    </row>
    <row r="220" spans="1:9" ht="48" thickBot="1">
      <c r="A220" s="1"/>
      <c r="B220" s="24" t="s">
        <v>208</v>
      </c>
      <c r="C220" s="14" t="s">
        <v>41</v>
      </c>
      <c r="D220" s="14" t="s">
        <v>36</v>
      </c>
      <c r="E220" s="13" t="s">
        <v>157</v>
      </c>
      <c r="F220" s="26"/>
      <c r="G220" s="103">
        <f>G221+G222+G223+G224+G225+G226</f>
        <v>9174.9700000000012</v>
      </c>
    </row>
    <row r="221" spans="1:9" ht="95.25" thickBot="1">
      <c r="A221" s="1"/>
      <c r="B221" s="24" t="s">
        <v>86</v>
      </c>
      <c r="C221" s="14" t="s">
        <v>41</v>
      </c>
      <c r="D221" s="14" t="s">
        <v>36</v>
      </c>
      <c r="E221" s="13" t="s">
        <v>136</v>
      </c>
      <c r="F221" s="24">
        <v>100</v>
      </c>
      <c r="G221" s="120">
        <v>5583</v>
      </c>
    </row>
    <row r="222" spans="1:9" ht="48" thickBot="1">
      <c r="A222" s="1"/>
      <c r="B222" s="24" t="s">
        <v>88</v>
      </c>
      <c r="C222" s="14" t="s">
        <v>41</v>
      </c>
      <c r="D222" s="14" t="s">
        <v>36</v>
      </c>
      <c r="E222" s="13" t="s">
        <v>136</v>
      </c>
      <c r="F222" s="24">
        <v>200</v>
      </c>
      <c r="G222" s="120">
        <v>3440.451</v>
      </c>
      <c r="H222" s="171"/>
    </row>
    <row r="223" spans="1:9" ht="45.75" customHeight="1" thickBot="1">
      <c r="A223" s="1"/>
      <c r="B223" s="24" t="s">
        <v>89</v>
      </c>
      <c r="C223" s="14" t="s">
        <v>41</v>
      </c>
      <c r="D223" s="14" t="s">
        <v>36</v>
      </c>
      <c r="E223" s="13" t="s">
        <v>136</v>
      </c>
      <c r="F223" s="21">
        <v>800</v>
      </c>
      <c r="G223" s="118">
        <v>70</v>
      </c>
      <c r="H223" s="171"/>
    </row>
    <row r="224" spans="1:9" ht="63.75" hidden="1" thickBot="1">
      <c r="A224" s="1"/>
      <c r="B224" s="58" t="s">
        <v>325</v>
      </c>
      <c r="C224" s="14" t="s">
        <v>41</v>
      </c>
      <c r="D224" s="14" t="s">
        <v>36</v>
      </c>
      <c r="E224" s="13" t="s">
        <v>326</v>
      </c>
      <c r="F224" s="21">
        <v>200</v>
      </c>
      <c r="G224" s="119"/>
      <c r="H224" s="171"/>
    </row>
    <row r="225" spans="1:8" ht="48" thickBot="1">
      <c r="A225" s="1"/>
      <c r="B225" s="58" t="s">
        <v>327</v>
      </c>
      <c r="C225" s="59" t="s">
        <v>41</v>
      </c>
      <c r="D225" s="59" t="s">
        <v>36</v>
      </c>
      <c r="E225" s="60" t="s">
        <v>326</v>
      </c>
      <c r="F225" s="61">
        <v>200</v>
      </c>
      <c r="G225" s="118">
        <v>6.5190000000000001</v>
      </c>
      <c r="H225" s="171"/>
    </row>
    <row r="226" spans="1:8" ht="48" thickBot="1">
      <c r="A226" s="1"/>
      <c r="B226" s="24" t="s">
        <v>88</v>
      </c>
      <c r="C226" s="59" t="s">
        <v>41</v>
      </c>
      <c r="D226" s="59" t="s">
        <v>36</v>
      </c>
      <c r="E226" s="60" t="s">
        <v>404</v>
      </c>
      <c r="F226" s="61">
        <v>200</v>
      </c>
      <c r="G226" s="118">
        <v>75</v>
      </c>
      <c r="H226" s="171"/>
    </row>
    <row r="227" spans="1:8" ht="16.5" thickBot="1">
      <c r="A227" s="37">
        <v>7</v>
      </c>
      <c r="B227" s="46" t="s">
        <v>21</v>
      </c>
      <c r="C227" s="16">
        <v>10</v>
      </c>
      <c r="D227" s="16"/>
      <c r="E227" s="16"/>
      <c r="F227" s="22"/>
      <c r="G227" s="125">
        <f>G228+G233+G237+G250</f>
        <v>19896.400000000001</v>
      </c>
    </row>
    <row r="228" spans="1:8" ht="16.5" thickBot="1">
      <c r="A228" s="1"/>
      <c r="B228" s="42" t="s">
        <v>27</v>
      </c>
      <c r="C228" s="41">
        <v>10</v>
      </c>
      <c r="D228" s="41" t="s">
        <v>36</v>
      </c>
      <c r="E228" s="41"/>
      <c r="F228" s="39"/>
      <c r="G228" s="123">
        <f t="shared" ref="G228:G229" si="0">G229</f>
        <v>3420</v>
      </c>
    </row>
    <row r="229" spans="1:8" ht="79.5" thickBot="1">
      <c r="A229" s="1"/>
      <c r="B229" s="24" t="s">
        <v>352</v>
      </c>
      <c r="C229" s="18" t="s">
        <v>54</v>
      </c>
      <c r="D229" s="18" t="s">
        <v>36</v>
      </c>
      <c r="E229" s="18" t="s">
        <v>46</v>
      </c>
      <c r="F229" s="24"/>
      <c r="G229" s="118">
        <f t="shared" si="0"/>
        <v>3420</v>
      </c>
    </row>
    <row r="230" spans="1:8" ht="32.25" thickBot="1">
      <c r="A230" s="1"/>
      <c r="B230" s="49" t="s">
        <v>354</v>
      </c>
      <c r="C230" s="18" t="s">
        <v>54</v>
      </c>
      <c r="D230" s="18" t="s">
        <v>36</v>
      </c>
      <c r="E230" s="18" t="s">
        <v>69</v>
      </c>
      <c r="F230" s="24"/>
      <c r="G230" s="118">
        <f>G232</f>
        <v>3420</v>
      </c>
    </row>
    <row r="231" spans="1:8" ht="32.25" thickBot="1">
      <c r="A231" s="1"/>
      <c r="B231" s="132" t="s">
        <v>355</v>
      </c>
      <c r="C231" s="18" t="s">
        <v>54</v>
      </c>
      <c r="D231" s="18" t="s">
        <v>36</v>
      </c>
      <c r="E231" s="18" t="s">
        <v>356</v>
      </c>
      <c r="F231" s="24"/>
      <c r="G231" s="120">
        <f>G232</f>
        <v>3420</v>
      </c>
    </row>
    <row r="232" spans="1:8" ht="48" thickBot="1">
      <c r="A232" s="1"/>
      <c r="B232" s="21" t="s">
        <v>129</v>
      </c>
      <c r="C232" s="14">
        <v>10</v>
      </c>
      <c r="D232" s="14" t="s">
        <v>36</v>
      </c>
      <c r="E232" s="13" t="s">
        <v>357</v>
      </c>
      <c r="F232" s="24">
        <v>300</v>
      </c>
      <c r="G232" s="119">
        <v>3420</v>
      </c>
    </row>
    <row r="233" spans="1:8" ht="16.5" thickBot="1">
      <c r="A233" s="1"/>
      <c r="B233" s="47" t="s">
        <v>14</v>
      </c>
      <c r="C233" s="18">
        <v>10</v>
      </c>
      <c r="D233" s="18" t="s">
        <v>37</v>
      </c>
      <c r="E233" s="18"/>
      <c r="F233" s="24"/>
      <c r="G233" s="118">
        <f>G234</f>
        <v>135</v>
      </c>
    </row>
    <row r="234" spans="1:8" ht="32.25" thickBot="1">
      <c r="A234" s="1"/>
      <c r="B234" s="69" t="s">
        <v>430</v>
      </c>
      <c r="C234" s="14" t="s">
        <v>54</v>
      </c>
      <c r="D234" s="14" t="s">
        <v>37</v>
      </c>
      <c r="E234" s="14" t="s">
        <v>41</v>
      </c>
      <c r="F234" s="21"/>
      <c r="G234" s="119">
        <f>G235</f>
        <v>135</v>
      </c>
    </row>
    <row r="235" spans="1:8" ht="32.25" thickBot="1">
      <c r="A235" s="1"/>
      <c r="B235" s="174" t="s">
        <v>431</v>
      </c>
      <c r="C235" s="14" t="s">
        <v>54</v>
      </c>
      <c r="D235" s="14" t="s">
        <v>37</v>
      </c>
      <c r="E235" s="14" t="s">
        <v>72</v>
      </c>
      <c r="F235" s="21"/>
      <c r="G235" s="119">
        <f>G236</f>
        <v>135</v>
      </c>
    </row>
    <row r="236" spans="1:8" ht="48" thickBot="1">
      <c r="A236" s="1"/>
      <c r="B236" s="28" t="s">
        <v>73</v>
      </c>
      <c r="C236" s="14" t="s">
        <v>54</v>
      </c>
      <c r="D236" s="14" t="s">
        <v>37</v>
      </c>
      <c r="E236" s="13" t="s">
        <v>339</v>
      </c>
      <c r="F236" s="21">
        <v>300</v>
      </c>
      <c r="G236" s="119">
        <v>135</v>
      </c>
    </row>
    <row r="237" spans="1:8" ht="16.5" thickBot="1">
      <c r="A237" s="32"/>
      <c r="B237" s="147" t="s">
        <v>22</v>
      </c>
      <c r="C237" s="155">
        <v>10</v>
      </c>
      <c r="D237" s="155" t="s">
        <v>38</v>
      </c>
      <c r="E237" s="155"/>
      <c r="F237" s="24"/>
      <c r="G237" s="103">
        <f>G238+G247</f>
        <v>16214.400000000001</v>
      </c>
    </row>
    <row r="238" spans="1:8" ht="32.25" thickBot="1">
      <c r="A238" s="1"/>
      <c r="B238" s="44" t="s">
        <v>191</v>
      </c>
      <c r="C238" s="18" t="s">
        <v>54</v>
      </c>
      <c r="D238" s="18" t="s">
        <v>38</v>
      </c>
      <c r="E238" s="18" t="s">
        <v>36</v>
      </c>
      <c r="F238" s="24"/>
      <c r="G238" s="119">
        <f>G239</f>
        <v>13700.7</v>
      </c>
    </row>
    <row r="239" spans="1:8" ht="32.25" thickBot="1">
      <c r="A239" s="1"/>
      <c r="B239" s="27" t="s">
        <v>169</v>
      </c>
      <c r="C239" s="18" t="s">
        <v>54</v>
      </c>
      <c r="D239" s="18" t="s">
        <v>38</v>
      </c>
      <c r="E239" s="18" t="s">
        <v>79</v>
      </c>
      <c r="F239" s="24"/>
      <c r="G239" s="119">
        <f>G241+G243+G244+G245+G246</f>
        <v>13700.7</v>
      </c>
    </row>
    <row r="240" spans="1:8" ht="79.5" thickBot="1">
      <c r="A240" s="1"/>
      <c r="B240" s="27" t="s">
        <v>214</v>
      </c>
      <c r="C240" s="18" t="s">
        <v>54</v>
      </c>
      <c r="D240" s="18" t="s">
        <v>38</v>
      </c>
      <c r="E240" s="18" t="s">
        <v>215</v>
      </c>
      <c r="F240" s="24"/>
      <c r="G240" s="103">
        <f>G241</f>
        <v>103</v>
      </c>
    </row>
    <row r="241" spans="1:8" ht="95.25" thickBot="1">
      <c r="A241" s="1"/>
      <c r="B241" s="7" t="s">
        <v>108</v>
      </c>
      <c r="C241" s="14">
        <v>10</v>
      </c>
      <c r="D241" s="14" t="s">
        <v>38</v>
      </c>
      <c r="E241" s="13" t="s">
        <v>135</v>
      </c>
      <c r="F241" s="24">
        <v>300</v>
      </c>
      <c r="G241" s="119">
        <v>103</v>
      </c>
    </row>
    <row r="242" spans="1:8" ht="32.25" thickBot="1">
      <c r="A242" s="1"/>
      <c r="B242" s="7" t="s">
        <v>216</v>
      </c>
      <c r="C242" s="14" t="s">
        <v>217</v>
      </c>
      <c r="D242" s="14" t="s">
        <v>38</v>
      </c>
      <c r="E242" s="13" t="s">
        <v>218</v>
      </c>
      <c r="F242" s="24"/>
      <c r="G242" s="103">
        <f>G243+G244+G245+G246</f>
        <v>13597.7</v>
      </c>
    </row>
    <row r="243" spans="1:8" ht="63.75" thickBot="1">
      <c r="A243" s="1"/>
      <c r="B243" s="7" t="s">
        <v>109</v>
      </c>
      <c r="C243" s="14">
        <v>10</v>
      </c>
      <c r="D243" s="14" t="s">
        <v>38</v>
      </c>
      <c r="E243" s="13" t="s">
        <v>110</v>
      </c>
      <c r="F243" s="24">
        <v>300</v>
      </c>
      <c r="G243" s="119">
        <v>378.7</v>
      </c>
    </row>
    <row r="244" spans="1:8" ht="48" thickBot="1">
      <c r="A244" s="1"/>
      <c r="B244" s="9" t="s">
        <v>111</v>
      </c>
      <c r="C244" s="14">
        <v>10</v>
      </c>
      <c r="D244" s="14" t="s">
        <v>38</v>
      </c>
      <c r="E244" s="13" t="s">
        <v>349</v>
      </c>
      <c r="F244" s="24">
        <v>300</v>
      </c>
      <c r="G244" s="118">
        <v>13219</v>
      </c>
    </row>
    <row r="245" spans="1:8" ht="48" hidden="1" thickBot="1">
      <c r="A245" s="1"/>
      <c r="B245" s="7" t="s">
        <v>113</v>
      </c>
      <c r="C245" s="14">
        <v>10</v>
      </c>
      <c r="D245" s="14" t="s">
        <v>38</v>
      </c>
      <c r="E245" s="13" t="s">
        <v>350</v>
      </c>
      <c r="F245" s="24">
        <v>300</v>
      </c>
      <c r="G245" s="119"/>
    </row>
    <row r="246" spans="1:8" ht="48" hidden="1" thickBot="1">
      <c r="A246" s="1"/>
      <c r="B246" s="9" t="s">
        <v>115</v>
      </c>
      <c r="C246" s="14">
        <v>10</v>
      </c>
      <c r="D246" s="14" t="s">
        <v>38</v>
      </c>
      <c r="E246" s="13" t="s">
        <v>351</v>
      </c>
      <c r="F246" s="24">
        <v>300</v>
      </c>
      <c r="G246" s="119"/>
    </row>
    <row r="247" spans="1:8" ht="63.75" thickBot="1">
      <c r="A247" s="1"/>
      <c r="B247" s="44" t="s">
        <v>358</v>
      </c>
      <c r="C247" s="18" t="s">
        <v>54</v>
      </c>
      <c r="D247" s="14" t="s">
        <v>38</v>
      </c>
      <c r="E247" s="18" t="s">
        <v>40</v>
      </c>
      <c r="F247" s="24"/>
      <c r="G247" s="118">
        <f>G248</f>
        <v>2513.6999999999998</v>
      </c>
    </row>
    <row r="248" spans="1:8" ht="63.75" thickBot="1">
      <c r="A248" s="1"/>
      <c r="B248" s="9" t="s">
        <v>213</v>
      </c>
      <c r="C248" s="18" t="s">
        <v>54</v>
      </c>
      <c r="D248" s="14" t="s">
        <v>38</v>
      </c>
      <c r="E248" s="18" t="s">
        <v>74</v>
      </c>
      <c r="F248" s="24"/>
      <c r="G248" s="118">
        <f>G249</f>
        <v>2513.6999999999998</v>
      </c>
    </row>
    <row r="249" spans="1:8" ht="32.25" thickBot="1">
      <c r="A249" s="1"/>
      <c r="B249" s="9" t="s">
        <v>75</v>
      </c>
      <c r="C249" s="18" t="s">
        <v>54</v>
      </c>
      <c r="D249" s="14" t="s">
        <v>38</v>
      </c>
      <c r="E249" s="18" t="s">
        <v>338</v>
      </c>
      <c r="F249" s="24">
        <v>300</v>
      </c>
      <c r="G249" s="118">
        <v>2513.6999999999998</v>
      </c>
      <c r="H249" s="171"/>
    </row>
    <row r="250" spans="1:8" ht="16.5" thickBot="1">
      <c r="A250" s="1"/>
      <c r="B250" s="164" t="s">
        <v>368</v>
      </c>
      <c r="C250" s="14" t="s">
        <v>54</v>
      </c>
      <c r="D250" s="14" t="s">
        <v>43</v>
      </c>
      <c r="E250" s="13"/>
      <c r="F250" s="24"/>
      <c r="G250" s="119">
        <f>G251</f>
        <v>127</v>
      </c>
    </row>
    <row r="251" spans="1:8" ht="79.5" thickBot="1">
      <c r="A251" s="1"/>
      <c r="B251" s="24" t="s">
        <v>352</v>
      </c>
      <c r="C251" s="14" t="s">
        <v>54</v>
      </c>
      <c r="D251" s="14" t="s">
        <v>43</v>
      </c>
      <c r="E251" s="18" t="s">
        <v>371</v>
      </c>
      <c r="F251" s="24"/>
      <c r="G251" s="119">
        <f>G252</f>
        <v>127</v>
      </c>
    </row>
    <row r="252" spans="1:8" ht="32.25" thickBot="1">
      <c r="A252" s="1"/>
      <c r="B252" s="49" t="s">
        <v>354</v>
      </c>
      <c r="C252" s="14" t="s">
        <v>54</v>
      </c>
      <c r="D252" s="14" t="s">
        <v>43</v>
      </c>
      <c r="E252" s="18" t="s">
        <v>370</v>
      </c>
      <c r="F252" s="24"/>
      <c r="G252" s="119">
        <f>G253</f>
        <v>127</v>
      </c>
    </row>
    <row r="253" spans="1:8" ht="32.25" thickBot="1">
      <c r="A253" s="1"/>
      <c r="B253" s="132" t="s">
        <v>355</v>
      </c>
      <c r="C253" s="14" t="s">
        <v>54</v>
      </c>
      <c r="D253" s="14" t="s">
        <v>43</v>
      </c>
      <c r="E253" s="18" t="s">
        <v>356</v>
      </c>
      <c r="F253" s="24"/>
      <c r="G253" s="119">
        <f>G254</f>
        <v>127</v>
      </c>
    </row>
    <row r="254" spans="1:8" ht="32.25" thickBot="1">
      <c r="A254" s="1"/>
      <c r="B254" s="9" t="s">
        <v>369</v>
      </c>
      <c r="C254" s="14">
        <v>10</v>
      </c>
      <c r="D254" s="14" t="s">
        <v>43</v>
      </c>
      <c r="E254" s="18" t="s">
        <v>372</v>
      </c>
      <c r="F254" s="24">
        <v>300</v>
      </c>
      <c r="G254" s="118">
        <v>127</v>
      </c>
    </row>
    <row r="255" spans="1:8" ht="16.5" thickBot="1">
      <c r="A255" s="36">
        <v>8</v>
      </c>
      <c r="B255" s="52" t="s">
        <v>23</v>
      </c>
      <c r="C255" s="16">
        <v>11</v>
      </c>
      <c r="D255" s="16"/>
      <c r="E255" s="16"/>
      <c r="F255" s="22"/>
      <c r="G255" s="121">
        <f>G256+G261</f>
        <v>14376.182999999999</v>
      </c>
    </row>
    <row r="256" spans="1:8" ht="16.5" thickBot="1">
      <c r="A256" s="1"/>
      <c r="B256" s="42" t="s">
        <v>24</v>
      </c>
      <c r="C256" s="14">
        <v>11</v>
      </c>
      <c r="D256" s="14" t="s">
        <v>40</v>
      </c>
      <c r="E256" s="14"/>
      <c r="F256" s="24"/>
      <c r="G256" s="119">
        <f>G257</f>
        <v>13220.782999999999</v>
      </c>
    </row>
    <row r="257" spans="1:7" ht="48" thickBot="1">
      <c r="A257" s="1"/>
      <c r="B257" s="27" t="s">
        <v>219</v>
      </c>
      <c r="C257" s="14" t="s">
        <v>46</v>
      </c>
      <c r="D257" s="14" t="s">
        <v>40</v>
      </c>
      <c r="E257" s="14" t="s">
        <v>43</v>
      </c>
      <c r="F257" s="24"/>
      <c r="G257" s="119">
        <f>G258</f>
        <v>13220.782999999999</v>
      </c>
    </row>
    <row r="258" spans="1:7" ht="48" thickBot="1">
      <c r="A258" s="1"/>
      <c r="B258" s="27" t="s">
        <v>348</v>
      </c>
      <c r="C258" s="14" t="s">
        <v>46</v>
      </c>
      <c r="D258" s="14" t="s">
        <v>40</v>
      </c>
      <c r="E258" s="14" t="s">
        <v>121</v>
      </c>
      <c r="F258" s="24"/>
      <c r="G258" s="119">
        <f>G259+G260</f>
        <v>13220.782999999999</v>
      </c>
    </row>
    <row r="259" spans="1:7" ht="32.25" thickBot="1">
      <c r="A259" s="1"/>
      <c r="B259" s="7" t="s">
        <v>122</v>
      </c>
      <c r="C259" s="14">
        <v>11</v>
      </c>
      <c r="D259" s="14" t="s">
        <v>40</v>
      </c>
      <c r="E259" s="13" t="s">
        <v>386</v>
      </c>
      <c r="F259" s="24">
        <v>200</v>
      </c>
      <c r="G259" s="119">
        <v>420</v>
      </c>
    </row>
    <row r="260" spans="1:7" ht="48" thickBot="1">
      <c r="A260" s="1"/>
      <c r="B260" s="7" t="s">
        <v>387</v>
      </c>
      <c r="C260" s="14">
        <v>11</v>
      </c>
      <c r="D260" s="14" t="s">
        <v>40</v>
      </c>
      <c r="E260" s="13" t="s">
        <v>385</v>
      </c>
      <c r="F260" s="24">
        <v>600</v>
      </c>
      <c r="G260" s="119">
        <v>12800.782999999999</v>
      </c>
    </row>
    <row r="261" spans="1:7" ht="16.5" thickBot="1">
      <c r="A261" s="1"/>
      <c r="B261" s="7" t="s">
        <v>394</v>
      </c>
      <c r="C261" s="14">
        <v>11</v>
      </c>
      <c r="D261" s="14" t="s">
        <v>44</v>
      </c>
      <c r="E261" s="13"/>
      <c r="F261" s="24"/>
      <c r="G261" s="119">
        <f>G262</f>
        <v>1155.4000000000001</v>
      </c>
    </row>
    <row r="262" spans="1:7" ht="48" thickBot="1">
      <c r="A262" s="1"/>
      <c r="B262" s="27" t="s">
        <v>219</v>
      </c>
      <c r="C262" s="14" t="s">
        <v>46</v>
      </c>
      <c r="D262" s="14" t="s">
        <v>44</v>
      </c>
      <c r="E262" s="14" t="s">
        <v>43</v>
      </c>
      <c r="F262" s="24"/>
      <c r="G262" s="119">
        <f>G263</f>
        <v>1155.4000000000001</v>
      </c>
    </row>
    <row r="263" spans="1:7" ht="32.25" thickBot="1">
      <c r="A263" s="1"/>
      <c r="B263" s="165" t="s">
        <v>396</v>
      </c>
      <c r="C263" s="14">
        <v>11</v>
      </c>
      <c r="D263" s="14" t="s">
        <v>44</v>
      </c>
      <c r="E263" s="14" t="s">
        <v>395</v>
      </c>
      <c r="F263" s="24"/>
      <c r="G263" s="119">
        <f>G264+G265</f>
        <v>1155.4000000000001</v>
      </c>
    </row>
    <row r="264" spans="1:7" ht="32.25" thickBot="1">
      <c r="A264" s="1"/>
      <c r="B264" s="7" t="s">
        <v>122</v>
      </c>
      <c r="C264" s="14">
        <v>11</v>
      </c>
      <c r="D264" s="14" t="s">
        <v>44</v>
      </c>
      <c r="E264" s="163" t="s">
        <v>441</v>
      </c>
      <c r="F264" s="24">
        <v>600</v>
      </c>
      <c r="G264" s="119">
        <v>500</v>
      </c>
    </row>
    <row r="265" spans="1:7" ht="31.15" customHeight="1" thickBot="1">
      <c r="A265" s="1"/>
      <c r="B265" s="7" t="s">
        <v>122</v>
      </c>
      <c r="C265" s="14">
        <v>11</v>
      </c>
      <c r="D265" s="14" t="s">
        <v>44</v>
      </c>
      <c r="E265" s="163" t="s">
        <v>428</v>
      </c>
      <c r="F265" s="24">
        <v>400</v>
      </c>
      <c r="G265" s="119">
        <v>655.4</v>
      </c>
    </row>
    <row r="266" spans="1:7" ht="32.25" hidden="1" thickBot="1">
      <c r="A266" s="36">
        <v>9</v>
      </c>
      <c r="B266" s="57" t="s">
        <v>15</v>
      </c>
      <c r="C266" s="134" t="s">
        <v>45</v>
      </c>
      <c r="D266" s="134"/>
      <c r="E266" s="135"/>
      <c r="F266" s="22"/>
      <c r="G266" s="125">
        <f>G267</f>
        <v>0</v>
      </c>
    </row>
    <row r="267" spans="1:7" ht="32.25" hidden="1" thickBot="1">
      <c r="A267" s="1"/>
      <c r="B267" s="42" t="s">
        <v>150</v>
      </c>
      <c r="C267" s="14">
        <v>13</v>
      </c>
      <c r="D267" s="29" t="s">
        <v>36</v>
      </c>
      <c r="E267" s="26"/>
      <c r="F267" s="21"/>
      <c r="G267" s="119">
        <f>G268</f>
        <v>0</v>
      </c>
    </row>
    <row r="268" spans="1:7" ht="79.5" hidden="1" thickBot="1">
      <c r="A268" s="1"/>
      <c r="B268" s="27" t="s">
        <v>352</v>
      </c>
      <c r="C268" s="14" t="s">
        <v>45</v>
      </c>
      <c r="D268" s="29" t="s">
        <v>36</v>
      </c>
      <c r="E268" s="26">
        <v>11</v>
      </c>
      <c r="F268" s="21"/>
      <c r="G268" s="119">
        <f>G269</f>
        <v>0</v>
      </c>
    </row>
    <row r="269" spans="1:7" ht="16.5" hidden="1" thickBot="1">
      <c r="A269" s="1"/>
      <c r="B269" s="27" t="s">
        <v>170</v>
      </c>
      <c r="C269" s="14" t="s">
        <v>45</v>
      </c>
      <c r="D269" s="29" t="s">
        <v>36</v>
      </c>
      <c r="E269" s="26" t="s">
        <v>69</v>
      </c>
      <c r="F269" s="21"/>
      <c r="G269" s="119">
        <f>G271</f>
        <v>0</v>
      </c>
    </row>
    <row r="270" spans="1:7" ht="48" hidden="1" thickBot="1">
      <c r="A270" s="1"/>
      <c r="B270" s="27" t="s">
        <v>221</v>
      </c>
      <c r="C270" s="14" t="s">
        <v>45</v>
      </c>
      <c r="D270" s="29" t="s">
        <v>36</v>
      </c>
      <c r="E270" s="26" t="s">
        <v>222</v>
      </c>
      <c r="F270" s="21"/>
      <c r="G270" s="103">
        <f>G271</f>
        <v>0</v>
      </c>
    </row>
    <row r="271" spans="1:7" ht="48" hidden="1" thickBot="1">
      <c r="A271" s="1"/>
      <c r="B271" s="7" t="s">
        <v>71</v>
      </c>
      <c r="C271" s="14">
        <v>13</v>
      </c>
      <c r="D271" s="29" t="s">
        <v>36</v>
      </c>
      <c r="E271" s="25" t="s">
        <v>238</v>
      </c>
      <c r="F271" s="25" t="s">
        <v>70</v>
      </c>
      <c r="G271" s="119"/>
    </row>
    <row r="272" spans="1:7" ht="32.25" thickBot="1">
      <c r="A272" s="36">
        <v>10</v>
      </c>
      <c r="B272" s="52" t="s">
        <v>28</v>
      </c>
      <c r="C272" s="16">
        <v>14</v>
      </c>
      <c r="D272" s="16"/>
      <c r="E272" s="16"/>
      <c r="F272" s="22"/>
      <c r="G272" s="125">
        <f>G273+G279+G284</f>
        <v>28492.814999999999</v>
      </c>
    </row>
    <row r="273" spans="1:7" ht="32.25" thickBot="1">
      <c r="A273" s="1"/>
      <c r="B273" s="47" t="s">
        <v>29</v>
      </c>
      <c r="C273" s="18">
        <v>14</v>
      </c>
      <c r="D273" s="18" t="s">
        <v>36</v>
      </c>
      <c r="E273" s="18"/>
      <c r="F273" s="24"/>
      <c r="G273" s="119">
        <f>G274</f>
        <v>8596</v>
      </c>
    </row>
    <row r="274" spans="1:7" ht="79.5" thickBot="1">
      <c r="A274" s="1"/>
      <c r="B274" s="24" t="s">
        <v>352</v>
      </c>
      <c r="C274" s="18" t="s">
        <v>48</v>
      </c>
      <c r="D274" s="18" t="s">
        <v>36</v>
      </c>
      <c r="E274" s="18" t="s">
        <v>46</v>
      </c>
      <c r="F274" s="24"/>
      <c r="G274" s="119">
        <f>G275</f>
        <v>8596</v>
      </c>
    </row>
    <row r="275" spans="1:7" ht="48" thickBot="1">
      <c r="A275" s="32"/>
      <c r="B275" s="9" t="s">
        <v>353</v>
      </c>
      <c r="C275" s="155" t="s">
        <v>48</v>
      </c>
      <c r="D275" s="155" t="s">
        <v>36</v>
      </c>
      <c r="E275" s="155" t="s">
        <v>128</v>
      </c>
      <c r="F275" s="24"/>
      <c r="G275" s="103">
        <f>G276</f>
        <v>8596</v>
      </c>
    </row>
    <row r="276" spans="1:7" ht="32.25" thickBot="1">
      <c r="A276" s="1"/>
      <c r="B276" s="174" t="s">
        <v>223</v>
      </c>
      <c r="C276" s="18" t="s">
        <v>48</v>
      </c>
      <c r="D276" s="18" t="s">
        <v>36</v>
      </c>
      <c r="E276" s="18" t="s">
        <v>224</v>
      </c>
      <c r="F276" s="24"/>
      <c r="G276" s="103">
        <f>G278+G277</f>
        <v>8596</v>
      </c>
    </row>
    <row r="277" spans="1:7" ht="32.25" thickBot="1">
      <c r="A277" s="1"/>
      <c r="B277" s="7" t="s">
        <v>261</v>
      </c>
      <c r="C277" s="14">
        <v>14</v>
      </c>
      <c r="D277" s="14" t="s">
        <v>36</v>
      </c>
      <c r="E277" s="13" t="s">
        <v>375</v>
      </c>
      <c r="F277" s="24">
        <v>500</v>
      </c>
      <c r="G277" s="103">
        <v>3908</v>
      </c>
    </row>
    <row r="278" spans="1:7" ht="32.25" thickBot="1">
      <c r="A278" s="1"/>
      <c r="B278" s="7" t="s">
        <v>262</v>
      </c>
      <c r="C278" s="14">
        <v>14</v>
      </c>
      <c r="D278" s="14" t="s">
        <v>36</v>
      </c>
      <c r="E278" s="13" t="s">
        <v>376</v>
      </c>
      <c r="F278" s="24">
        <v>500</v>
      </c>
      <c r="G278" s="120">
        <v>4688</v>
      </c>
    </row>
    <row r="279" spans="1:7" ht="16.5" thickBot="1">
      <c r="A279" s="1"/>
      <c r="B279" s="43" t="s">
        <v>47</v>
      </c>
      <c r="C279" s="18" t="s">
        <v>48</v>
      </c>
      <c r="D279" s="18" t="s">
        <v>40</v>
      </c>
      <c r="E279" s="18"/>
      <c r="F279" s="24"/>
      <c r="G279" s="118">
        <f>G280</f>
        <v>19834</v>
      </c>
    </row>
    <row r="280" spans="1:7" ht="67.900000000000006" customHeight="1" thickBot="1">
      <c r="A280" s="1"/>
      <c r="B280" s="24" t="s">
        <v>352</v>
      </c>
      <c r="C280" s="18" t="s">
        <v>48</v>
      </c>
      <c r="D280" s="18" t="s">
        <v>40</v>
      </c>
      <c r="E280" s="18" t="s">
        <v>46</v>
      </c>
      <c r="F280" s="24"/>
      <c r="G280" s="118">
        <f>G281</f>
        <v>19834</v>
      </c>
    </row>
    <row r="281" spans="1:7" ht="48" thickBot="1">
      <c r="A281" s="1"/>
      <c r="B281" s="9" t="s">
        <v>353</v>
      </c>
      <c r="C281" s="18" t="s">
        <v>48</v>
      </c>
      <c r="D281" s="18" t="s">
        <v>40</v>
      </c>
      <c r="E281" s="18" t="s">
        <v>128</v>
      </c>
      <c r="F281" s="24"/>
      <c r="G281" s="118">
        <f>G283</f>
        <v>19834</v>
      </c>
    </row>
    <row r="282" spans="1:7" ht="32.25" thickBot="1">
      <c r="A282" s="1"/>
      <c r="B282" s="174" t="s">
        <v>225</v>
      </c>
      <c r="C282" s="18" t="s">
        <v>48</v>
      </c>
      <c r="D282" s="18" t="s">
        <v>40</v>
      </c>
      <c r="E282" s="18" t="s">
        <v>226</v>
      </c>
      <c r="F282" s="24"/>
      <c r="G282" s="118">
        <f>G283</f>
        <v>19834</v>
      </c>
    </row>
    <row r="283" spans="1:7" ht="46.9" customHeight="1" thickBot="1">
      <c r="A283" s="1"/>
      <c r="B283" s="8" t="s">
        <v>297</v>
      </c>
      <c r="C283" s="18" t="s">
        <v>48</v>
      </c>
      <c r="D283" s="18" t="s">
        <v>40</v>
      </c>
      <c r="E283" s="17" t="s">
        <v>374</v>
      </c>
      <c r="F283" s="24">
        <v>500</v>
      </c>
      <c r="G283" s="118">
        <v>19834</v>
      </c>
    </row>
    <row r="284" spans="1:7" ht="31.9" customHeight="1" thickBot="1">
      <c r="A284" s="1"/>
      <c r="B284" s="177" t="s">
        <v>442</v>
      </c>
      <c r="C284" s="18" t="s">
        <v>48</v>
      </c>
      <c r="D284" s="18" t="s">
        <v>37</v>
      </c>
      <c r="E284" s="178"/>
      <c r="F284" s="152"/>
      <c r="G284" s="130">
        <f>G285</f>
        <v>62.814999999999998</v>
      </c>
    </row>
    <row r="285" spans="1:7" ht="46.9" customHeight="1" thickBot="1">
      <c r="A285" s="1"/>
      <c r="B285" s="53" t="s">
        <v>352</v>
      </c>
      <c r="C285" s="18" t="s">
        <v>48</v>
      </c>
      <c r="D285" s="18" t="s">
        <v>37</v>
      </c>
      <c r="E285" s="163" t="s">
        <v>46</v>
      </c>
      <c r="F285" s="152"/>
      <c r="G285" s="130">
        <f>G286</f>
        <v>62.814999999999998</v>
      </c>
    </row>
    <row r="286" spans="1:7" ht="46.9" customHeight="1" thickBot="1">
      <c r="A286" s="1"/>
      <c r="B286" s="132" t="s">
        <v>353</v>
      </c>
      <c r="C286" s="18" t="s">
        <v>48</v>
      </c>
      <c r="D286" s="18" t="s">
        <v>37</v>
      </c>
      <c r="E286" s="163" t="s">
        <v>128</v>
      </c>
      <c r="F286" s="152"/>
      <c r="G286" s="130">
        <f>G287</f>
        <v>62.814999999999998</v>
      </c>
    </row>
    <row r="287" spans="1:7" ht="46.9" customHeight="1" thickBot="1">
      <c r="A287" s="1"/>
      <c r="B287" s="179" t="s">
        <v>443</v>
      </c>
      <c r="C287" s="18" t="s">
        <v>48</v>
      </c>
      <c r="D287" s="18" t="s">
        <v>37</v>
      </c>
      <c r="E287" s="163" t="s">
        <v>447</v>
      </c>
      <c r="F287" s="152"/>
      <c r="G287" s="130">
        <f>G288</f>
        <v>62.814999999999998</v>
      </c>
    </row>
    <row r="288" spans="1:7" ht="37.15" customHeight="1" thickBot="1">
      <c r="A288" s="1"/>
      <c r="B288" s="180" t="s">
        <v>444</v>
      </c>
      <c r="C288" s="181" t="s">
        <v>48</v>
      </c>
      <c r="D288" s="181" t="s">
        <v>37</v>
      </c>
      <c r="E288" s="178" t="s">
        <v>448</v>
      </c>
      <c r="F288" s="152">
        <v>500</v>
      </c>
      <c r="G288" s="130">
        <v>62.814999999999998</v>
      </c>
    </row>
    <row r="289" spans="1:7" ht="0.6" customHeight="1" thickBot="1">
      <c r="A289" s="1"/>
      <c r="B289" s="52" t="s">
        <v>33</v>
      </c>
      <c r="C289" s="5">
        <v>99</v>
      </c>
      <c r="D289" s="5">
        <v>99</v>
      </c>
      <c r="E289" s="5"/>
      <c r="F289" s="23"/>
      <c r="G289" s="160"/>
    </row>
    <row r="290" spans="1:7">
      <c r="A290" s="2"/>
    </row>
    <row r="291" spans="1:7" ht="18.75">
      <c r="A291" s="3"/>
      <c r="B291" s="143" t="s">
        <v>330</v>
      </c>
      <c r="C291" s="144"/>
      <c r="D291" s="144"/>
      <c r="E291" s="144"/>
      <c r="F291" s="143" t="s">
        <v>331</v>
      </c>
      <c r="G291" s="162"/>
    </row>
    <row r="292" spans="1:7" ht="18.75">
      <c r="A292" s="3"/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3622047244094491" right="0.23622047244094491" top="0.31496062992125984" bottom="0.27559055118110237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функционал</vt:lpstr>
      <vt:lpstr>Лист1</vt:lpstr>
      <vt:lpstr>февраль</vt:lpstr>
      <vt:lpstr>сентябрь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2019-09-18T05:39:03Z</cp:lastPrinted>
  <dcterms:created xsi:type="dcterms:W3CDTF">2012-04-12T07:59:00Z</dcterms:created>
  <dcterms:modified xsi:type="dcterms:W3CDTF">2019-09-27T05:40:49Z</dcterms:modified>
</cp:coreProperties>
</file>