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 firstSheet="3" activeTab="3"/>
  </bookViews>
  <sheets>
    <sheet name="функционал" sheetId="3" r:id="rId1"/>
    <sheet name="Лист1" sheetId="2" r:id="rId2"/>
    <sheet name="февраль" sheetId="4" r:id="rId3"/>
    <sheet name="март" sheetId="10" r:id="rId4"/>
  </sheets>
  <calcPr calcId="125725"/>
</workbook>
</file>

<file path=xl/calcChain.xml><?xml version="1.0" encoding="utf-8"?>
<calcChain xmlns="http://schemas.openxmlformats.org/spreadsheetml/2006/main">
  <c r="G191" i="10"/>
  <c r="G192"/>
  <c r="G187"/>
  <c r="G188"/>
  <c r="G80" l="1"/>
  <c r="G229"/>
  <c r="G228"/>
  <c r="G227" s="1"/>
  <c r="G226" s="1"/>
  <c r="G223"/>
  <c r="G222" s="1"/>
  <c r="G221" s="1"/>
  <c r="G220" s="1"/>
  <c r="G217"/>
  <c r="G216"/>
  <c r="G215" s="1"/>
  <c r="G214" s="1"/>
  <c r="G213" s="1"/>
  <c r="G209"/>
  <c r="G208" s="1"/>
  <c r="G207" s="1"/>
  <c r="G206" s="1"/>
  <c r="G199"/>
  <c r="G197"/>
  <c r="G196"/>
  <c r="G195" s="1"/>
  <c r="G194" s="1"/>
  <c r="G190"/>
  <c r="G186"/>
  <c r="G183"/>
  <c r="G182"/>
  <c r="G181" s="1"/>
  <c r="G180" s="1"/>
  <c r="G172"/>
  <c r="G168"/>
  <c r="G160"/>
  <c r="G158"/>
  <c r="G157"/>
  <c r="G156" s="1"/>
  <c r="G155" s="1"/>
  <c r="G152"/>
  <c r="G151" s="1"/>
  <c r="G143"/>
  <c r="G142" s="1"/>
  <c r="G136"/>
  <c r="G135" s="1"/>
  <c r="G130"/>
  <c r="G125"/>
  <c r="G115"/>
  <c r="G106"/>
  <c r="G105"/>
  <c r="G104" s="1"/>
  <c r="G103" s="1"/>
  <c r="G100"/>
  <c r="G99" s="1"/>
  <c r="G98" s="1"/>
  <c r="G97" s="1"/>
  <c r="G95"/>
  <c r="G94" s="1"/>
  <c r="G93" s="1"/>
  <c r="G89"/>
  <c r="G88" s="1"/>
  <c r="G86"/>
  <c r="G85" s="1"/>
  <c r="G79"/>
  <c r="G78" s="1"/>
  <c r="G77" s="1"/>
  <c r="G75"/>
  <c r="G74" s="1"/>
  <c r="G70"/>
  <c r="G65"/>
  <c r="G64" s="1"/>
  <c r="G62"/>
  <c r="G61" s="1"/>
  <c r="G56"/>
  <c r="G53"/>
  <c r="G50"/>
  <c r="G47"/>
  <c r="G46" s="1"/>
  <c r="G42"/>
  <c r="G41" s="1"/>
  <c r="G40" s="1"/>
  <c r="G37"/>
  <c r="G36"/>
  <c r="G35" s="1"/>
  <c r="G34" s="1"/>
  <c r="G32"/>
  <c r="G31" s="1"/>
  <c r="G30" s="1"/>
  <c r="G29" s="1"/>
  <c r="G25"/>
  <c r="G24" s="1"/>
  <c r="G23" s="1"/>
  <c r="G21"/>
  <c r="G17"/>
  <c r="G16" s="1"/>
  <c r="G15" s="1"/>
  <c r="G11"/>
  <c r="G10" s="1"/>
  <c r="G9" s="1"/>
  <c r="G167" l="1"/>
  <c r="G166" s="1"/>
  <c r="G165" s="1"/>
  <c r="G164" s="1"/>
  <c r="G49"/>
  <c r="G45" s="1"/>
  <c r="G39" s="1"/>
  <c r="G8" s="1"/>
  <c r="G185"/>
  <c r="G179" s="1"/>
  <c r="G60"/>
  <c r="G59" s="1"/>
  <c r="G58" s="1"/>
  <c r="G114"/>
  <c r="G113" s="1"/>
  <c r="G141"/>
  <c r="G140" s="1"/>
  <c r="G84"/>
  <c r="G69"/>
  <c r="G68" s="1"/>
  <c r="G112"/>
  <c r="G219"/>
  <c r="G102" l="1"/>
  <c r="G67"/>
  <c r="G7" l="1"/>
  <c r="G100" i="4" l="1"/>
  <c r="G101"/>
  <c r="G68" l="1"/>
  <c r="G70"/>
  <c r="G34"/>
  <c r="G32"/>
  <c r="G40"/>
  <c r="G41"/>
  <c r="G42"/>
  <c r="G71"/>
  <c r="G201" l="1"/>
  <c r="G200"/>
  <c r="G199" s="1"/>
  <c r="G198" s="1"/>
  <c r="G195"/>
  <c r="G194"/>
  <c r="G193" s="1"/>
  <c r="G192" s="1"/>
  <c r="G189"/>
  <c r="G188"/>
  <c r="G187" s="1"/>
  <c r="G186" s="1"/>
  <c r="G185" s="1"/>
  <c r="G183"/>
  <c r="G182" s="1"/>
  <c r="G181" s="1"/>
  <c r="G180" s="1"/>
  <c r="G173"/>
  <c r="G171"/>
  <c r="G170"/>
  <c r="G169"/>
  <c r="G168" s="1"/>
  <c r="G164"/>
  <c r="G163" s="1"/>
  <c r="G159"/>
  <c r="G158" s="1"/>
  <c r="G155"/>
  <c r="G154"/>
  <c r="G153" s="1"/>
  <c r="G152" s="1"/>
  <c r="G145"/>
  <c r="G141"/>
  <c r="G140"/>
  <c r="G139" s="1"/>
  <c r="G138" s="1"/>
  <c r="G137" s="1"/>
  <c r="G133"/>
  <c r="G131"/>
  <c r="G130"/>
  <c r="G129" s="1"/>
  <c r="G128" s="1"/>
  <c r="G126"/>
  <c r="G124"/>
  <c r="G123"/>
  <c r="G122" s="1"/>
  <c r="G121" s="1"/>
  <c r="G117"/>
  <c r="G116" s="1"/>
  <c r="G111"/>
  <c r="G99"/>
  <c r="G98" s="1"/>
  <c r="G92"/>
  <c r="G91"/>
  <c r="G90" s="1"/>
  <c r="G89" s="1"/>
  <c r="G86"/>
  <c r="G85" s="1"/>
  <c r="G84" s="1"/>
  <c r="G80"/>
  <c r="G79" s="1"/>
  <c r="G77"/>
  <c r="G76" s="1"/>
  <c r="G73"/>
  <c r="G69" s="1"/>
  <c r="G66"/>
  <c r="G65" s="1"/>
  <c r="G61" s="1"/>
  <c r="G60" s="1"/>
  <c r="G62"/>
  <c r="G57"/>
  <c r="G56"/>
  <c r="G55"/>
  <c r="G54" s="1"/>
  <c r="G51"/>
  <c r="G48"/>
  <c r="G45"/>
  <c r="G37"/>
  <c r="G36"/>
  <c r="G35" s="1"/>
  <c r="G31"/>
  <c r="G30" s="1"/>
  <c r="G29" s="1"/>
  <c r="G25"/>
  <c r="G24"/>
  <c r="G23" s="1"/>
  <c r="G19"/>
  <c r="G18" s="1"/>
  <c r="G17" s="1"/>
  <c r="G13"/>
  <c r="G12" s="1"/>
  <c r="G11" s="1"/>
  <c r="G194" i="2"/>
  <c r="G193"/>
  <c r="G192"/>
  <c r="G191" s="1"/>
  <c r="G188"/>
  <c r="G187" s="1"/>
  <c r="G186" s="1"/>
  <c r="G185" s="1"/>
  <c r="G182"/>
  <c r="G181"/>
  <c r="G180" s="1"/>
  <c r="G179" s="1"/>
  <c r="G178" s="1"/>
  <c r="G176"/>
  <c r="G175" s="1"/>
  <c r="G174" s="1"/>
  <c r="G173" s="1"/>
  <c r="G166"/>
  <c r="G164"/>
  <c r="G163"/>
  <c r="G162" s="1"/>
  <c r="G161" s="1"/>
  <c r="G157"/>
  <c r="G156"/>
  <c r="G152"/>
  <c r="G151" s="1"/>
  <c r="G148"/>
  <c r="G147"/>
  <c r="G146"/>
  <c r="G145" s="1"/>
  <c r="G138"/>
  <c r="G134"/>
  <c r="G133"/>
  <c r="G132" s="1"/>
  <c r="G131" s="1"/>
  <c r="G130" s="1"/>
  <c r="G126"/>
  <c r="G124"/>
  <c r="G123"/>
  <c r="G122" s="1"/>
  <c r="G121" s="1"/>
  <c r="G119"/>
  <c r="G117"/>
  <c r="G116"/>
  <c r="G115" s="1"/>
  <c r="G114" s="1"/>
  <c r="G110"/>
  <c r="G109"/>
  <c r="G104"/>
  <c r="G96"/>
  <c r="G95"/>
  <c r="G94" s="1"/>
  <c r="G93" s="1"/>
  <c r="G87"/>
  <c r="G86"/>
  <c r="G85" s="1"/>
  <c r="G84" s="1"/>
  <c r="G81"/>
  <c r="G80" s="1"/>
  <c r="G79" s="1"/>
  <c r="G75"/>
  <c r="G74" s="1"/>
  <c r="G72"/>
  <c r="G71" s="1"/>
  <c r="G68"/>
  <c r="G67"/>
  <c r="G66" s="1"/>
  <c r="G65" s="1"/>
  <c r="G63"/>
  <c r="G62"/>
  <c r="G59"/>
  <c r="G58" s="1"/>
  <c r="G57" s="1"/>
  <c r="G54"/>
  <c r="G53"/>
  <c r="G52" s="1"/>
  <c r="G51" s="1"/>
  <c r="G48"/>
  <c r="G45"/>
  <c r="G42"/>
  <c r="G37"/>
  <c r="G36" s="1"/>
  <c r="G35" s="1"/>
  <c r="G32"/>
  <c r="G31"/>
  <c r="G30" s="1"/>
  <c r="G29" s="1"/>
  <c r="G25"/>
  <c r="G24" s="1"/>
  <c r="G23" s="1"/>
  <c r="G19"/>
  <c r="G18" s="1"/>
  <c r="G17" s="1"/>
  <c r="G13"/>
  <c r="G12" s="1"/>
  <c r="G11" s="1"/>
  <c r="G19" i="3"/>
  <c r="G44" i="4" l="1"/>
  <c r="G88"/>
  <c r="G75"/>
  <c r="G59" s="1"/>
  <c r="G191"/>
  <c r="G10"/>
  <c r="G157"/>
  <c r="G151" s="1"/>
  <c r="G150" i="2"/>
  <c r="G144" s="1"/>
  <c r="G83"/>
  <c r="G70"/>
  <c r="G56" s="1"/>
  <c r="G41"/>
  <c r="G40" s="1"/>
  <c r="G34" s="1"/>
  <c r="G10" s="1"/>
  <c r="G184"/>
  <c r="G9" i="4" l="1"/>
  <c r="H9" s="1"/>
  <c r="G9" i="2"/>
  <c r="G187" i="3" l="1"/>
  <c r="G188"/>
  <c r="G80" l="1"/>
  <c r="G79" s="1"/>
  <c r="G81"/>
  <c r="G62"/>
  <c r="G63"/>
  <c r="G138"/>
  <c r="G134"/>
  <c r="G37"/>
  <c r="G36" s="1"/>
  <c r="G35" s="1"/>
  <c r="G194"/>
  <c r="G182"/>
  <c r="G166"/>
  <c r="G164"/>
  <c r="G148"/>
  <c r="G126"/>
  <c r="G124"/>
  <c r="G117"/>
  <c r="G96"/>
  <c r="G87"/>
  <c r="G48"/>
  <c r="G45"/>
  <c r="G42"/>
  <c r="G32"/>
  <c r="G41" l="1"/>
  <c r="G40" s="1"/>
  <c r="G34" s="1"/>
  <c r="G157"/>
  <c r="G152"/>
  <c r="G59"/>
  <c r="G18"/>
  <c r="G17" s="1"/>
  <c r="G68"/>
  <c r="G67" s="1"/>
  <c r="G66" s="1"/>
  <c r="G65" s="1"/>
  <c r="G58" l="1"/>
  <c r="G57" s="1"/>
  <c r="G116"/>
  <c r="G133"/>
  <c r="G132" s="1"/>
  <c r="G131" s="1"/>
  <c r="G130" s="1"/>
  <c r="G156"/>
  <c r="G151"/>
  <c r="G75"/>
  <c r="G74" s="1"/>
  <c r="G31"/>
  <c r="G30" s="1"/>
  <c r="G29" s="1"/>
  <c r="G25"/>
  <c r="G24" s="1"/>
  <c r="G23" s="1"/>
  <c r="G193"/>
  <c r="G192" s="1"/>
  <c r="G191" s="1"/>
  <c r="G186"/>
  <c r="G185" s="1"/>
  <c r="G147"/>
  <c r="G146" s="1"/>
  <c r="G145" s="1"/>
  <c r="G176"/>
  <c r="G175" s="1"/>
  <c r="G174" s="1"/>
  <c r="G173" s="1"/>
  <c r="G163"/>
  <c r="G162" s="1"/>
  <c r="G161" s="1"/>
  <c r="G123"/>
  <c r="G122" s="1"/>
  <c r="G121" s="1"/>
  <c r="G119"/>
  <c r="G110"/>
  <c r="G109" s="1"/>
  <c r="G104"/>
  <c r="G95"/>
  <c r="G86"/>
  <c r="G85" s="1"/>
  <c r="G84" s="1"/>
  <c r="G181"/>
  <c r="G180" s="1"/>
  <c r="G179" s="1"/>
  <c r="G178" s="1"/>
  <c r="G72"/>
  <c r="G71" s="1"/>
  <c r="G54"/>
  <c r="G53" s="1"/>
  <c r="G52" s="1"/>
  <c r="G51" s="1"/>
  <c r="G13"/>
  <c r="G12" s="1"/>
  <c r="G11" s="1"/>
  <c r="G70" l="1"/>
  <c r="G56" s="1"/>
  <c r="G10"/>
  <c r="G115"/>
  <c r="G114" s="1"/>
  <c r="G94"/>
  <c r="G93" s="1"/>
  <c r="G150"/>
  <c r="G144" s="1"/>
  <c r="G184"/>
  <c r="G83" l="1"/>
  <c r="G9" s="1"/>
</calcChain>
</file>

<file path=xl/sharedStrings.xml><?xml version="1.0" encoding="utf-8"?>
<sst xmlns="http://schemas.openxmlformats.org/spreadsheetml/2006/main" count="2928" uniqueCount="376">
  <si>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</si>
  <si>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</si>
  <si>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</si>
  <si>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</si>
  <si>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</si>
  <si>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</si>
  <si>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</si>
  <si>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</si>
  <si>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</si>
  <si>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</si>
  <si>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</si>
  <si>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</si>
  <si>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</si>
  <si>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</si>
  <si>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</si>
  <si>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</si>
  <si>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</si>
  <si>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</si>
  <si>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</si>
  <si>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</si>
  <si>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</si>
  <si>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</si>
  <si>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</si>
  <si>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</si>
  <si>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</si>
  <si>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</si>
  <si>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</si>
  <si>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</si>
  <si>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</si>
  <si>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</si>
  <si>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</si>
  <si>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</si>
  <si>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</si>
  <si>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</si>
  <si>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Заместитель главы администрации</t>
  </si>
  <si>
    <t>руководитель отдела финансов                                                          Н.И.Попова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</si>
  <si>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</si>
  <si>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</si>
  <si>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</si>
  <si>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</si>
  <si>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</si>
  <si>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</si>
  <si>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</si>
  <si>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</si>
  <si>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</si>
  <si>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</si>
  <si>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</si>
  <si>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</si>
  <si>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</si>
  <si>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</si>
  <si>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Мероприятия по организации отдыха и оздоровления детей и молодежи в рамках подпрограммы "Дошкольное и общее образование" муниципальной программы  "Развитие образования"(Закупка товаров, работ и услуг для муниципальных нужд)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</si>
  <si>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</si>
  <si>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</si>
  <si>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</si>
  <si>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</si>
  <si>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</si>
  <si>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</si>
  <si>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</si>
  <si>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</si>
  <si>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</si>
  <si>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</si>
  <si>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</si>
  <si>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</si>
  <si>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</si>
  <si>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</si>
  <si>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</si>
  <si>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Развитие сельского хозяйства</t>
  </si>
  <si>
    <t>08 7 00 5018</t>
  </si>
  <si>
    <t>Устойчивое развитие сельских территорий Воронежской области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</si>
  <si>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</si>
  <si>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</si>
  <si>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</si>
  <si>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</si>
  <si>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Улучшение жилищных условий граждан, в том числе молодых семей и молодых специалистов, проживающих и работающих в сельской местности</t>
  </si>
  <si>
    <t>02 1</t>
  </si>
  <si>
    <t>Улучшение жилищных условий молодых семей и граждан, проживающих и работающих в сельской местности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</si>
  <si>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</si>
  <si>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</si>
  <si>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</si>
  <si>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</si>
  <si>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</si>
  <si>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</si>
  <si>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</si>
  <si>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</si>
  <si>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</si>
  <si>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</si>
  <si>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</si>
  <si>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</si>
  <si>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</si>
  <si>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</si>
  <si>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</si>
  <si>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</si>
  <si>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</si>
  <si>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</si>
  <si>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</si>
  <si>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</si>
  <si>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</si>
  <si>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</si>
  <si>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</si>
  <si>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</si>
  <si>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</si>
  <si>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</si>
  <si>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</si>
  <si>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</si>
  <si>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</si>
  <si>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</si>
  <si>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</si>
  <si>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</si>
  <si>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</si>
  <si>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</si>
  <si>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</si>
  <si>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</si>
  <si>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</si>
  <si>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</si>
  <si>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</si>
  <si>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</si>
  <si>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</si>
  <si>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</si>
  <si>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</si>
  <si>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</si>
  <si>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</si>
  <si>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</si>
  <si>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</si>
  <si>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</si>
  <si>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</si>
  <si>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</si>
  <si>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</si>
  <si>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</si>
  <si>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</si>
  <si>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</si>
  <si>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11 2 02 88020</t>
  </si>
  <si>
    <t>11 2 03 88030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</si>
  <si>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</si>
  <si>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</si>
  <si>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</si>
  <si>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</si>
  <si>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</si>
  <si>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</si>
  <si>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</si>
  <si>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</si>
  <si>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</si>
  <si>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</si>
  <si>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</si>
  <si>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</si>
  <si>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</si>
  <si>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</si>
  <si>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</si>
  <si>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</si>
  <si>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</si>
  <si>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</si>
  <si>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</si>
  <si>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</si>
  <si>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</si>
  <si>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</si>
  <si>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</si>
  <si>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</si>
  <si>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04 1 01</t>
  </si>
  <si>
    <t xml:space="preserve">04 1 02 </t>
  </si>
  <si>
    <t>04 1 02 51460</t>
  </si>
  <si>
    <t>04 1 02 51440</t>
  </si>
  <si>
    <t>02 1 00 L0200</t>
  </si>
  <si>
    <t>02 1 00 R0200</t>
  </si>
  <si>
    <t>08 7 00 L0180</t>
  </si>
  <si>
    <t>08 7 00 R0180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</si>
  <si>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</si>
  <si>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</si>
  <si>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</si>
  <si>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</si>
  <si>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</si>
  <si>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</si>
  <si>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</si>
  <si>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</si>
  <si>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</si>
  <si>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</si>
  <si>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</si>
  <si>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</si>
  <si>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</si>
  <si>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</si>
  <si>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</si>
  <si>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</si>
  <si>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</si>
  <si>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</si>
  <si>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</si>
  <si>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</si>
  <si>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</si>
  <si>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</si>
  <si>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</si>
  <si>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</si>
  <si>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</si>
  <si>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</si>
  <si>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</si>
  <si>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</si>
  <si>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</si>
  <si>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</si>
  <si>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>01 1 01</t>
  </si>
  <si>
    <t>Основное мероприятие "Развитие  общего образования"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</si>
  <si>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</si>
  <si>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</si>
  <si>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</si>
  <si>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</si>
  <si>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</si>
  <si>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</si>
  <si>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</si>
  <si>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</si>
  <si>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</si>
  <si>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</si>
  <si>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</si>
  <si>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</si>
  <si>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</si>
  <si>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</si>
  <si>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"Доплата к пенсиям муниципальных служащих"</t>
  </si>
  <si>
    <t>11 2 04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</si>
  <si>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</si>
  <si>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</si>
  <si>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</si>
  <si>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</si>
  <si>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</si>
  <si>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</si>
  <si>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</si>
  <si>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</si>
  <si>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</si>
  <si>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</si>
  <si>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</si>
  <si>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</si>
  <si>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</si>
  <si>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</si>
  <si>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</si>
  <si>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</si>
  <si>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</si>
  <si>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</si>
  <si>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 xml:space="preserve">к  решению    Совета  народных  депутатов  "О бюджете Нижнедевицкого муниципального района на 2017 год и на плановый период 2018 и 2019 годов"   </t>
  </si>
  <si>
    <t xml:space="preserve"> по экономике и финансам - </t>
  </si>
  <si>
    <t xml:space="preserve">10 Е 00 </t>
  </si>
  <si>
    <t xml:space="preserve">10 Е </t>
  </si>
  <si>
    <t>10 Е 00 81290</t>
  </si>
  <si>
    <t>Основное мероприятие «Развитие сети автомобильных дорог общего пользования»</t>
  </si>
  <si>
    <t>Мероприятия по развитию сети автомобильных дорог общего пользования(Закупка товаров, работ и услуг для государственных нужд)</t>
  </si>
  <si>
    <t>Подпрограмма «Развитие транспортной системы»</t>
  </si>
  <si>
    <t>11 1 05 87880</t>
  </si>
  <si>
    <t>03 1 00 81430</t>
  </si>
  <si>
    <t>06 1 00 80410</t>
  </si>
  <si>
    <t xml:space="preserve">07 2 00 88640 </t>
  </si>
  <si>
    <t>11 1 04 80570</t>
  </si>
  <si>
    <t>11 2 04 80470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</si>
  <si>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</si>
  <si>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</si>
  <si>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</si>
  <si>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Распределение бюджетных ассигнованийпо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2017 год.</t>
  </si>
  <si>
    <t xml:space="preserve">08 8 </t>
  </si>
  <si>
    <t xml:space="preserve">11 2 03 </t>
  </si>
  <si>
    <t>11 2 03 78340</t>
  </si>
  <si>
    <t xml:space="preserve">04 </t>
  </si>
  <si>
    <t>Организация проведения оплачиваемых общественных работ (Межбюджетные трансферты)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</si>
  <si>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</si>
  <si>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</si>
  <si>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</si>
  <si>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Основное мероприятие «Поддержка мер по обеспечению сбалансированности местных бюджетов"
</t>
  </si>
  <si>
    <t xml:space="preserve">08 8 02 </t>
  </si>
  <si>
    <t>08 8 02 78800</t>
  </si>
  <si>
    <t xml:space="preserve">                                                                                                                                          Приложение №10</t>
  </si>
  <si>
    <t>11 2 02 78020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</si>
  <si>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</si>
  <si>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</si>
  <si>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01 3 00 88310</t>
  </si>
  <si>
    <t>01 1 05 88410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</si>
  <si>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</si>
  <si>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</si>
  <si>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</si>
  <si>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 xml:space="preserve">                                                                                                                                          Приложение №4</t>
  </si>
  <si>
    <t xml:space="preserve">к  решению  Совета  народных  депутатов  Нижнедевицкого муниципального  района  от 14.02.2017 №                                           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</si>
  <si>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</si>
  <si>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</si>
  <si>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</si>
  <si>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</si>
  <si>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</si>
  <si>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</si>
  <si>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</si>
  <si>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</si>
  <si>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</si>
  <si>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</si>
  <si>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</si>
  <si>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</si>
  <si>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</si>
  <si>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 xml:space="preserve">11 2 09 </t>
  </si>
  <si>
    <t>11 2 09 78340</t>
  </si>
  <si>
    <t>Расходы на проведение оплачиваемых общественных работ (Межбюджетные трансферты)</t>
  </si>
  <si>
    <t>Основное мероприятие «Организация проведения оплачиваемых общественных работ"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</si>
  <si>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</si>
  <si>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01 1 02 88130</t>
  </si>
  <si>
    <t>01 1 05 88320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</si>
  <si>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(Предоставление субсидий бюджетным, автономным учреждениям и иным некоммерческим организациям)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</si>
  <si>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</si>
  <si>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</si>
  <si>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</si>
  <si>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</si>
  <si>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01 3 01 78320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</si>
  <si>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</si>
  <si>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</si>
  <si>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</si>
  <si>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</si>
  <si>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</si>
  <si>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</si>
  <si>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01 1 03 78130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</si>
  <si>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</si>
  <si>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</si>
  <si>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</si>
  <si>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</si>
  <si>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</si>
  <si>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</si>
  <si>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>04 1 02 R1440</t>
  </si>
  <si>
    <t>Жилищно-коммунальное хозяйство</t>
  </si>
  <si>
    <t>11 2 07</t>
  </si>
  <si>
    <t>Обеспечение проведения выборов и референдумов</t>
  </si>
  <si>
    <t>11 2 07 82070</t>
  </si>
  <si>
    <t>Расходы на проведение выборов (Иные межбюджетные трансферты)</t>
  </si>
  <si>
    <t xml:space="preserve">11 2 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</si>
  <si>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</si>
  <si>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</si>
  <si>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</si>
  <si>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</si>
  <si>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</si>
  <si>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09 0 06 78670</t>
  </si>
  <si>
    <t>09 0 06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</si>
  <si>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</si>
  <si>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</si>
  <si>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</si>
  <si>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</si>
  <si>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</si>
  <si>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</si>
  <si>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</si>
  <si>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</si>
  <si>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</si>
  <si>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S8320</t>
  </si>
  <si>
    <t>01 1 05 S8410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</si>
  <si>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2018 год.</t>
  </si>
  <si>
    <t>Руководитель отдела финансов</t>
  </si>
  <si>
    <t>Н.И.Рощупкина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</si>
  <si>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</si>
  <si>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</si>
  <si>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</si>
  <si>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</si>
  <si>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 xml:space="preserve">                                                                 </t>
  </si>
  <si>
    <t>01 1 02 S1630</t>
  </si>
  <si>
    <t xml:space="preserve">                                                                                                                               Приложение №4</t>
  </si>
  <si>
    <t>Основное мероприятие «Капитальный ремонт, ремонт и содержание автомобильных дорог общего пользования местного значения»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</si>
  <si>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</si>
  <si>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Мероприятия по ремонту и содержанию автомобильных дорог общего пользования местного значения(Закупка товаров, работ и услуг для государственных нужд)(дорожный фонд)</t>
  </si>
  <si>
    <t>02 4 01 78850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</si>
  <si>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</si>
  <si>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</si>
  <si>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Основное мероприятие " Управление муниципальным  долгом Нижнедевицкого муниципального района"</t>
  </si>
  <si>
    <t>Выравнивание бюджетной обеспеченности муниципальных образований (Межбюджетные трансферты)(Областной бюджет)</t>
  </si>
  <si>
    <t>Выравнивание бюджетной обеспеченности муниципальных образований(Межбюджетные трансферты)(районный бюджет)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</si>
  <si>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</si>
  <si>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</si>
  <si>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Подпрограмма "Устойчивое развитие сельских территорий Воронежской области"</t>
  </si>
  <si>
    <t>Основное мероприятие "Улучшение жилищных условий граждан, в том числе молодых семей и молодых специалистов, проживающих и работающих в сельской местности"</t>
  </si>
  <si>
    <t>02 1 01 L0200</t>
  </si>
  <si>
    <t>Основное мероприятие "Обеспечение жильем  молодых семей "</t>
  </si>
  <si>
    <t>Обеспечение жильем  молодых семей (Социальное обеспечение и иные выплаты населению)</t>
  </si>
  <si>
    <t>02 1 01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</si>
  <si>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</si>
  <si>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08 7 00</t>
  </si>
  <si>
    <t>11 2 04 S8042</t>
  </si>
  <si>
    <t>11 2 03 S8041</t>
  </si>
  <si>
    <t>11 2 03 78050</t>
  </si>
  <si>
    <t>Мероприятия по ремонту автомобильных дорог общего пользования местного значения (Иные межбюджетные трансферты)</t>
  </si>
  <si>
    <t>Мероприятия по ремонту и содержанию автомобильных дорог общего пользования местного значения (Иные межбюджетные трансферты) (дорожный фонд)</t>
  </si>
  <si>
    <t>Финансовое обеспечение выполнения функций государственных органов, оказания услуг и выполнения работ (Иные бюджетные ассигнования)</t>
  </si>
  <si>
    <t>Финансовое обеспечение выполнения функций государственных органов, оказания услуг и выполнения работ (Закупка товаров, работ и услуг для муниципальных нужд)</t>
  </si>
  <si>
    <t xml:space="preserve">11 2 02 </t>
  </si>
  <si>
    <t>11 2 02 78430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</si>
  <si>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</si>
  <si>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11 1 09</t>
  </si>
  <si>
    <t>11 1 09 80470</t>
  </si>
  <si>
    <t xml:space="preserve">к  решению    Совета  народных  депутатов   Нижнедевицкого муниципального района       от 02.03.2018 №  41     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</si>
</sst>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3" tint="0.39997558519241921"/>
      <name val="Arial Cyr"/>
      <charset val="204"/>
    </font>
    <font>
      <sz val="10"/>
      <color rgb="FFFF0000"/>
      <name val="Arial Cyr"/>
      <charset val="204"/>
    </font>
    <font>
      <sz val="8"/>
      <color rgb="FF0070C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/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7" fillId="0" borderId="6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1" fillId="0" borderId="0" xfId="0" applyNumberFormat="1" applyFont="1"/>
    <xf numFmtId="164" fontId="2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8" fillId="0" borderId="6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11" fillId="0" borderId="0" xfId="0" applyFont="1" applyAlignment="1">
      <alignment wrapText="1"/>
    </xf>
    <xf numFmtId="164" fontId="11" fillId="0" borderId="0" xfId="0" applyNumberFormat="1" applyFont="1" applyAlignment="1">
      <alignment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1" fillId="0" borderId="0" xfId="0" applyFont="1" applyFill="1" applyAlignment="1">
      <alignment wrapText="1"/>
    </xf>
    <xf numFmtId="0" fontId="13" fillId="0" borderId="0" xfId="0" applyFont="1"/>
    <xf numFmtId="0" fontId="0" fillId="0" borderId="0" xfId="0" applyAlignment="1">
      <alignment wrapText="1"/>
    </xf>
    <xf numFmtId="164" fontId="8" fillId="0" borderId="1" xfId="0" applyNumberFormat="1" applyFont="1" applyFill="1" applyBorder="1" applyAlignment="1">
      <alignment horizontal="center" wrapText="1"/>
    </xf>
    <xf numFmtId="0" fontId="1" fillId="0" borderId="0" xfId="0" applyFont="1" applyFill="1"/>
    <xf numFmtId="49" fontId="7" fillId="0" borderId="13" xfId="0" applyNumberFormat="1" applyFont="1" applyFill="1" applyBorder="1" applyAlignment="1">
      <alignment horizontal="left" wrapText="1"/>
    </xf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4" fillId="0" borderId="0" xfId="0" applyFont="1" applyFill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2" fillId="0" borderId="6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/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 wrapText="1"/>
    </xf>
    <xf numFmtId="0" fontId="1" fillId="0" borderId="12" xfId="0" applyFont="1" applyFill="1" applyBorder="1" applyAlignment="1">
      <alignment wrapText="1"/>
    </xf>
    <xf numFmtId="49" fontId="7" fillId="0" borderId="15" xfId="0" applyNumberFormat="1" applyFont="1" applyFill="1" applyBorder="1" applyAlignment="1">
      <alignment horizontal="left" wrapText="1"/>
    </xf>
    <xf numFmtId="49" fontId="1" fillId="0" borderId="6" xfId="0" applyNumberFormat="1" applyFont="1" applyFill="1" applyBorder="1" applyAlignment="1">
      <alignment wrapText="1"/>
    </xf>
    <xf numFmtId="0" fontId="1" fillId="0" borderId="6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vertical="top" wrapText="1"/>
    </xf>
    <xf numFmtId="0" fontId="1" fillId="0" borderId="11" xfId="0" applyFont="1" applyFill="1" applyBorder="1" applyAlignment="1">
      <alignment wrapText="1"/>
    </xf>
    <xf numFmtId="0" fontId="7" fillId="0" borderId="6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0" fontId="1" fillId="0" borderId="6" xfId="0" applyFont="1" applyFill="1" applyBorder="1"/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0" fontId="1" fillId="0" borderId="13" xfId="0" applyFont="1" applyFill="1" applyBorder="1" applyAlignment="1">
      <alignment wrapText="1"/>
    </xf>
    <xf numFmtId="0" fontId="10" fillId="0" borderId="6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left" wrapText="1"/>
    </xf>
    <xf numFmtId="49" fontId="7" fillId="0" borderId="3" xfId="0" applyNumberFormat="1" applyFont="1" applyFill="1" applyBorder="1" applyAlignment="1">
      <alignment horizontal="left" wrapText="1"/>
    </xf>
    <xf numFmtId="0" fontId="7" fillId="0" borderId="13" xfId="0" applyFont="1" applyFill="1" applyBorder="1" applyAlignment="1">
      <alignment wrapText="1"/>
    </xf>
    <xf numFmtId="49" fontId="7" fillId="0" borderId="6" xfId="0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49" fontId="0" fillId="0" borderId="0" xfId="0" applyNumberFormat="1" applyFill="1"/>
    <xf numFmtId="49" fontId="1" fillId="0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" fillId="0" borderId="0" xfId="0" applyFont="1" applyAlignment="1"/>
    <xf numFmtId="0" fontId="1" fillId="0" borderId="0" xfId="0" applyFont="1" applyFill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49" fontId="2" fillId="0" borderId="9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wrapText="1"/>
    </xf>
    <xf numFmtId="49" fontId="2" fillId="0" borderId="7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0"/>
  <sheetViews>
    <sheetView zoomScale="85" zoomScaleNormal="85" workbookViewId="0">
      <pane xSplit="2" ySplit="9" topLeftCell="C115" activePane="bottomRight" state="frozen"/>
      <selection pane="topRight" activeCell="C1" sqref="C1"/>
      <selection pane="bottomLeft" activeCell="A11" sqref="A11"/>
      <selection pane="bottomRight" activeCell="I73" sqref="I73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27" customHeight="1">
      <c r="A1" s="207" t="s">
        <v>268</v>
      </c>
      <c r="B1" s="207"/>
      <c r="C1" s="207"/>
      <c r="D1" s="207"/>
      <c r="E1" s="207"/>
      <c r="F1" s="207"/>
      <c r="G1" s="207"/>
    </row>
    <row r="2" spans="1:7" ht="1.9" customHeight="1">
      <c r="A2" s="208"/>
      <c r="B2" s="208"/>
      <c r="C2" s="208"/>
      <c r="D2" s="208"/>
      <c r="E2" s="208"/>
      <c r="F2" s="208"/>
      <c r="G2" s="208"/>
    </row>
    <row r="3" spans="1:7" ht="55.9" customHeight="1">
      <c r="A3" s="35"/>
      <c r="B3" s="35"/>
      <c r="C3" s="215" t="s">
        <v>269</v>
      </c>
      <c r="D3" s="215"/>
      <c r="E3" s="215"/>
      <c r="F3" s="215"/>
      <c r="G3" s="215"/>
    </row>
    <row r="4" spans="1:7" ht="12" hidden="1" customHeight="1">
      <c r="A4" s="207"/>
      <c r="B4" s="207"/>
      <c r="C4" s="207"/>
      <c r="D4" s="207"/>
      <c r="E4" s="207"/>
      <c r="F4" s="207"/>
      <c r="G4" s="207"/>
    </row>
    <row r="5" spans="1:7" ht="66" customHeight="1">
      <c r="A5" s="216" t="s">
        <v>247</v>
      </c>
      <c r="B5" s="216"/>
      <c r="C5" s="216"/>
      <c r="D5" s="216"/>
      <c r="E5" s="216"/>
      <c r="F5" s="216"/>
      <c r="G5" s="216"/>
    </row>
    <row r="6" spans="1:7" ht="19.5" thickBot="1">
      <c r="A6" s="206" t="s">
        <v>152</v>
      </c>
      <c r="B6" s="206"/>
      <c r="C6" s="206"/>
      <c r="D6" s="206"/>
      <c r="E6" s="206"/>
      <c r="F6" s="206"/>
      <c r="G6" s="206"/>
    </row>
    <row r="7" spans="1:7">
      <c r="A7" s="209" t="s">
        <v>0</v>
      </c>
      <c r="B7" s="204" t="s">
        <v>1</v>
      </c>
      <c r="C7" s="211" t="s">
        <v>2</v>
      </c>
      <c r="D7" s="211" t="s">
        <v>3</v>
      </c>
      <c r="E7" s="213" t="s">
        <v>4</v>
      </c>
      <c r="F7" s="204" t="s">
        <v>5</v>
      </c>
      <c r="G7" s="204" t="s">
        <v>151</v>
      </c>
    </row>
    <row r="8" spans="1:7" ht="13.5" thickBot="1">
      <c r="A8" s="210"/>
      <c r="B8" s="205"/>
      <c r="C8" s="212"/>
      <c r="D8" s="212"/>
      <c r="E8" s="214"/>
      <c r="F8" s="205"/>
      <c r="G8" s="217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thickBot="1">
      <c r="A32" s="1"/>
      <c r="B32" s="62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77.45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48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16.5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6.5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customHeight="1" thickBot="1">
      <c r="A58" s="1"/>
      <c r="B58" s="62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48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48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5.15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16.5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thickBot="1">
      <c r="A87" s="1"/>
      <c r="B87" s="62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63.6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8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25.45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48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thickBot="1">
      <c r="A115" s="1"/>
      <c r="B115" s="62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thickBot="1">
      <c r="A119" s="1"/>
      <c r="B119" s="62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49.9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94.15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1.6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21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48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3.4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9.899999999999999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97.9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54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63.75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thickBot="1">
      <c r="A155" s="1"/>
      <c r="B155" s="72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thickBot="1">
      <c r="A157" s="1"/>
      <c r="B157" s="73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32.25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20.45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9.15" customHeight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60" customHeight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16.5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2.25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64">
        <f>G179</f>
        <v>549</v>
      </c>
    </row>
    <row r="179" spans="1:7" ht="32.25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64">
        <f>G185+G191</f>
        <v>28968</v>
      </c>
    </row>
    <row r="185" spans="1:7" ht="32.25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thickBot="1">
      <c r="A188" s="1"/>
      <c r="B188" s="62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thickBot="1">
      <c r="A194" s="1"/>
      <c r="B194" s="62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.1499999999999999" customHeight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A6:G6"/>
    <mergeCell ref="A1:G1"/>
    <mergeCell ref="A2:G2"/>
    <mergeCell ref="A4:G4"/>
    <mergeCell ref="A7:A8"/>
    <mergeCell ref="B7:B8"/>
    <mergeCell ref="C7:C8"/>
    <mergeCell ref="D7:D8"/>
    <mergeCell ref="E7:E8"/>
    <mergeCell ref="C3:G3"/>
    <mergeCell ref="A5:G5"/>
    <mergeCell ref="G7:G8"/>
  </mergeCells>
  <pageMargins left="0.62992125984251968" right="0.23622047244094491" top="0.16" bottom="0.15748031496062992" header="0.16" footer="0.23622047244094491"/>
  <pageSetup paperSize="9" scale="9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0"/>
  <sheetViews>
    <sheetView topLeftCell="A7" workbookViewId="0">
      <selection activeCell="D206" sqref="D206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15.75">
      <c r="A1" s="207" t="s">
        <v>259</v>
      </c>
      <c r="B1" s="207"/>
      <c r="C1" s="207"/>
      <c r="D1" s="207"/>
      <c r="E1" s="207"/>
      <c r="F1" s="207"/>
      <c r="G1" s="207"/>
    </row>
    <row r="2" spans="1:7" ht="1.1499999999999999" customHeight="1">
      <c r="A2" s="208"/>
      <c r="B2" s="208"/>
      <c r="C2" s="208"/>
      <c r="D2" s="208"/>
      <c r="E2" s="208"/>
      <c r="F2" s="208"/>
      <c r="G2" s="208"/>
    </row>
    <row r="3" spans="1:7" ht="68.45" hidden="1" customHeight="1">
      <c r="A3" s="88"/>
      <c r="B3" s="88"/>
      <c r="C3" s="215" t="s">
        <v>230</v>
      </c>
      <c r="D3" s="215"/>
      <c r="E3" s="215"/>
      <c r="F3" s="215"/>
      <c r="G3" s="215"/>
    </row>
    <row r="4" spans="1:7" ht="12" hidden="1" customHeight="1">
      <c r="A4" s="207"/>
      <c r="B4" s="207"/>
      <c r="C4" s="207"/>
      <c r="D4" s="207"/>
      <c r="E4" s="207"/>
      <c r="F4" s="207"/>
      <c r="G4" s="207"/>
    </row>
    <row r="5" spans="1:7" ht="66" customHeight="1">
      <c r="A5" s="216" t="s">
        <v>247</v>
      </c>
      <c r="B5" s="216"/>
      <c r="C5" s="216"/>
      <c r="D5" s="216"/>
      <c r="E5" s="216"/>
      <c r="F5" s="216"/>
      <c r="G5" s="216"/>
    </row>
    <row r="6" spans="1:7" ht="19.5" thickBot="1">
      <c r="A6" s="206" t="s">
        <v>152</v>
      </c>
      <c r="B6" s="206"/>
      <c r="C6" s="206"/>
      <c r="D6" s="206"/>
      <c r="E6" s="206"/>
      <c r="F6" s="206"/>
      <c r="G6" s="206"/>
    </row>
    <row r="7" spans="1:7">
      <c r="A7" s="209" t="s">
        <v>0</v>
      </c>
      <c r="B7" s="204" t="s">
        <v>1</v>
      </c>
      <c r="C7" s="211" t="s">
        <v>2</v>
      </c>
      <c r="D7" s="211" t="s">
        <v>3</v>
      </c>
      <c r="E7" s="213" t="s">
        <v>4</v>
      </c>
      <c r="F7" s="204" t="s">
        <v>5</v>
      </c>
      <c r="G7" s="204" t="s">
        <v>151</v>
      </c>
    </row>
    <row r="8" spans="1:7" ht="13.5" thickBot="1">
      <c r="A8" s="210"/>
      <c r="B8" s="205"/>
      <c r="C8" s="212"/>
      <c r="D8" s="212"/>
      <c r="E8" s="214"/>
      <c r="F8" s="205"/>
      <c r="G8" s="217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7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hidden="1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hidden="1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hidden="1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hidden="1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1.1499999999999999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hidden="1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hidden="1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hidden="1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hidden="1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hidden="1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hidden="1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1.1499999999999999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hidden="1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hidden="1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5.45" hidden="1" customHeight="1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hidden="1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hidden="1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hidden="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0.6" hidden="1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hidden="1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hidden="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hidden="1" thickBot="1">
      <c r="A32" s="1"/>
      <c r="B32" s="90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hidden="1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.9" hidden="1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hidden="1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hidden="1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hidden="1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hidden="1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hidden="1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hidden="1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hidden="1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0.6" hidden="1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hidden="1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hidden="1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hidden="1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hidden="1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hidden="1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hidden="1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hidden="1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0.6" customHeight="1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hidden="1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hidden="1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hidden="1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22.15" customHeight="1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.9" hidden="1" customHeight="1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hidden="1" customHeight="1" thickBot="1">
      <c r="A58" s="1"/>
      <c r="B58" s="90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hidden="1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hidden="1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hidden="1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hidden="1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hidden="1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hidden="1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hidden="1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hidden="1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hidden="1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hidden="1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2.4500000000000002" hidden="1" customHeight="1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hidden="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hidden="1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hidden="1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hidden="1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hidden="1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0.6" hidden="1" customHeight="1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hidden="1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hidden="1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hidden="1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hidden="1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hidden="1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hidden="1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hidden="1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8.9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4.1500000000000004" hidden="1" customHeight="1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hidden="1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hidden="1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hidden="1" thickBot="1">
      <c r="A87" s="1"/>
      <c r="B87" s="90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hidden="1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1.9" hidden="1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hidden="1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hidden="1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.1500000000000004" hidden="1" customHeight="1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hidden="1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hidden="1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hidden="1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hidden="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.9" hidden="1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hidden="1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hidden="1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hidden="1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hidden="1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hidden="1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hidden="1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hidden="1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hidden="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0.6" hidden="1" customHeight="1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hidden="1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hidden="1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hidden="1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hidden="1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hidden="1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hidden="1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hidden="1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hidden="1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hidden="1" thickBot="1">
      <c r="A115" s="1"/>
      <c r="B115" s="90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hidden="1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hidden="1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hidden="1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hidden="1" thickBot="1">
      <c r="A119" s="1"/>
      <c r="B119" s="90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7.15" hidden="1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hidden="1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hidden="1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hidden="1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hidden="1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1.9" hidden="1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hidden="1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hidden="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hidden="1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hidden="1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8.15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0.6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hidden="1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hidden="1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hidden="1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hidden="1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7.9" hidden="1" customHeight="1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hidden="1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hidden="1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hidden="1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hidden="1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hidden="1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hidden="1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hidden="1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2.1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.1499999999999999" hidden="1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19.149999999999999" hidden="1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hidden="1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hidden="1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hidden="1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hidden="1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1.1499999999999999" hidden="1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24.6" hidden="1" customHeight="1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hidden="1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hidden="1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hidden="1" thickBot="1">
      <c r="A155" s="1"/>
      <c r="B155" s="89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hidden="1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hidden="1" thickBot="1">
      <c r="A157" s="1"/>
      <c r="B157" s="90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hidden="1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hidden="1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hidden="1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hidden="1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14.45" hidden="1" customHeight="1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hidden="1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hidden="1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hidden="1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6.6" hidden="1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hidden="1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hidden="1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hidden="1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hidden="1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8" hidden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79.5" hidden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22.15" customHeight="1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hidden="1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hidden="1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hidden="1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hidden="1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15" customHeight="1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82">
        <f>G179</f>
        <v>549</v>
      </c>
    </row>
    <row r="179" spans="1:7" ht="1.9" customHeight="1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hidden="1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hidden="1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hidden="1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hidden="1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82">
        <f>G185+G191</f>
        <v>28968</v>
      </c>
    </row>
    <row r="185" spans="1:7" ht="1.1499999999999999" customHeight="1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hidden="1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hidden="1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hidden="1" thickBot="1">
      <c r="A188" s="1"/>
      <c r="B188" s="90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hidden="1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hidden="1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hidden="1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hidden="1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hidden="1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hidden="1" thickBot="1">
      <c r="A194" s="1"/>
      <c r="B194" s="90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hidden="1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6.5" hidden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G7:G8"/>
    <mergeCell ref="A1:G1"/>
    <mergeCell ref="A2:G2"/>
    <mergeCell ref="A4:G4"/>
    <mergeCell ref="C3:G3"/>
    <mergeCell ref="A5:G5"/>
    <mergeCell ref="A6:G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topLeftCell="A118" workbookViewId="0">
      <selection activeCell="A156" sqref="A1:XFD1048576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customWidth="1"/>
    <col min="8" max="8" width="8.85546875" style="95"/>
    <col min="9" max="9" width="8.85546875" style="96"/>
  </cols>
  <sheetData>
    <row r="1" spans="1:8" ht="27" customHeight="1">
      <c r="A1" s="207" t="s">
        <v>268</v>
      </c>
      <c r="B1" s="207"/>
      <c r="C1" s="207"/>
      <c r="D1" s="207"/>
      <c r="E1" s="207"/>
      <c r="F1" s="207"/>
      <c r="G1" s="207"/>
    </row>
    <row r="2" spans="1:8" ht="1.9" customHeight="1">
      <c r="A2" s="208"/>
      <c r="B2" s="208"/>
      <c r="C2" s="208"/>
      <c r="D2" s="208"/>
      <c r="E2" s="208"/>
      <c r="F2" s="208"/>
      <c r="G2" s="208"/>
    </row>
    <row r="3" spans="1:8" ht="55.9" customHeight="1">
      <c r="A3" s="91"/>
      <c r="B3" s="91"/>
      <c r="C3" s="215" t="s">
        <v>269</v>
      </c>
      <c r="D3" s="215"/>
      <c r="E3" s="215"/>
      <c r="F3" s="215"/>
      <c r="G3" s="215"/>
    </row>
    <row r="4" spans="1:8" ht="12" hidden="1" customHeight="1">
      <c r="A4" s="207"/>
      <c r="B4" s="207"/>
      <c r="C4" s="207"/>
      <c r="D4" s="207"/>
      <c r="E4" s="207"/>
      <c r="F4" s="207"/>
      <c r="G4" s="207"/>
    </row>
    <row r="5" spans="1:8" ht="66" customHeight="1">
      <c r="A5" s="216" t="s">
        <v>247</v>
      </c>
      <c r="B5" s="216"/>
      <c r="C5" s="216"/>
      <c r="D5" s="216"/>
      <c r="E5" s="216"/>
      <c r="F5" s="216"/>
      <c r="G5" s="216"/>
    </row>
    <row r="6" spans="1:8" ht="19.5" thickBot="1">
      <c r="A6" s="206" t="s">
        <v>152</v>
      </c>
      <c r="B6" s="206"/>
      <c r="C6" s="206"/>
      <c r="D6" s="206"/>
      <c r="E6" s="206"/>
      <c r="F6" s="206"/>
      <c r="G6" s="206"/>
    </row>
    <row r="7" spans="1:8">
      <c r="A7" s="209" t="s">
        <v>0</v>
      </c>
      <c r="B7" s="204" t="s">
        <v>1</v>
      </c>
      <c r="C7" s="211" t="s">
        <v>2</v>
      </c>
      <c r="D7" s="211" t="s">
        <v>3</v>
      </c>
      <c r="E7" s="213" t="s">
        <v>4</v>
      </c>
      <c r="F7" s="204" t="s">
        <v>5</v>
      </c>
      <c r="G7" s="204" t="s">
        <v>151</v>
      </c>
    </row>
    <row r="8" spans="1:8" ht="13.5" thickBot="1">
      <c r="A8" s="210"/>
      <c r="B8" s="205"/>
      <c r="C8" s="212"/>
      <c r="D8" s="212"/>
      <c r="E8" s="214"/>
      <c r="F8" s="205"/>
      <c r="G8" s="217"/>
    </row>
    <row r="9" spans="1:8" ht="23.45" customHeight="1" thickBot="1">
      <c r="A9" s="1"/>
      <c r="B9" s="55" t="s">
        <v>6</v>
      </c>
      <c r="C9" s="4"/>
      <c r="D9" s="4"/>
      <c r="E9" s="4"/>
      <c r="F9" s="33"/>
      <c r="G9" s="111">
        <f>G10+G54+G59+G88+G137+G151+G180+G185+G191</f>
        <v>302207.61499999999</v>
      </c>
      <c r="H9" s="116">
        <f>302207.615-G9</f>
        <v>0</v>
      </c>
    </row>
    <row r="10" spans="1:8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1">
        <f>G11+G17+G23+G29+G34</f>
        <v>28722</v>
      </c>
    </row>
    <row r="11" spans="1:8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98">
        <f>G12</f>
        <v>556</v>
      </c>
    </row>
    <row r="12" spans="1:8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99">
        <f>G13</f>
        <v>556</v>
      </c>
    </row>
    <row r="13" spans="1:8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99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97">
        <v>514</v>
      </c>
    </row>
    <row r="15" spans="1:8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97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97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9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9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9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97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9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9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99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99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99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99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0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0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99">
        <f>G30</f>
        <v>100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99">
        <f>G31</f>
        <v>100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99">
        <f>G33</f>
        <v>100</v>
      </c>
    </row>
    <row r="32" spans="1:7" ht="32.25" thickBot="1">
      <c r="A32" s="1"/>
      <c r="B32" s="93" t="s">
        <v>171</v>
      </c>
      <c r="C32" s="18" t="s">
        <v>36</v>
      </c>
      <c r="D32" s="18" t="s">
        <v>46</v>
      </c>
      <c r="E32" s="18" t="s">
        <v>172</v>
      </c>
      <c r="F32" s="24"/>
      <c r="G32" s="100">
        <f>G33</f>
        <v>100</v>
      </c>
    </row>
    <row r="33" spans="1:9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04">
        <v>100</v>
      </c>
      <c r="I33" s="96">
        <v>3900</v>
      </c>
    </row>
    <row r="34" spans="1:9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98">
        <f>G35+G40</f>
        <v>5772</v>
      </c>
    </row>
    <row r="35" spans="1:9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98">
        <f>G36</f>
        <v>773</v>
      </c>
    </row>
    <row r="36" spans="1:9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98">
        <f>G37</f>
        <v>773</v>
      </c>
    </row>
    <row r="37" spans="1:9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98">
        <f>G38+G39</f>
        <v>773</v>
      </c>
    </row>
    <row r="38" spans="1:9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98">
        <v>612</v>
      </c>
    </row>
    <row r="39" spans="1:9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98">
        <v>161</v>
      </c>
    </row>
    <row r="40" spans="1:9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98">
        <f>G44+G41</f>
        <v>4999</v>
      </c>
    </row>
    <row r="41" spans="1:9" ht="34.9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98">
        <f>G42</f>
        <v>3900</v>
      </c>
    </row>
    <row r="42" spans="1:9" ht="43.9" customHeight="1" thickBot="1">
      <c r="A42" s="1"/>
      <c r="B42" s="93" t="s">
        <v>279</v>
      </c>
      <c r="C42" s="18" t="s">
        <v>36</v>
      </c>
      <c r="D42" s="18" t="s">
        <v>45</v>
      </c>
      <c r="E42" s="18" t="s">
        <v>280</v>
      </c>
      <c r="F42" s="24"/>
      <c r="G42" s="98">
        <f>G43</f>
        <v>3900</v>
      </c>
    </row>
    <row r="43" spans="1:9" ht="43.9" customHeight="1" thickBot="1">
      <c r="A43" s="1"/>
      <c r="B43" s="93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12">
        <v>3900</v>
      </c>
      <c r="H43" s="95">
        <v>3900</v>
      </c>
    </row>
    <row r="44" spans="1:9" ht="43.9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98">
        <f>G45+G48+G51</f>
        <v>1099</v>
      </c>
    </row>
    <row r="45" spans="1:9" ht="77.45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97">
        <f>G46+G47</f>
        <v>387</v>
      </c>
    </row>
    <row r="46" spans="1:9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99">
        <v>355</v>
      </c>
    </row>
    <row r="47" spans="1:9" ht="67.900000000000006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99">
        <v>32</v>
      </c>
    </row>
    <row r="48" spans="1:9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0">
        <f>G49+G50</f>
        <v>376</v>
      </c>
    </row>
    <row r="49" spans="1:7" ht="127.15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99">
        <v>333</v>
      </c>
    </row>
    <row r="50" spans="1:7" ht="83.45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99">
        <v>43</v>
      </c>
    </row>
    <row r="51" spans="1:7" ht="50.45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0">
        <f>G52+G53</f>
        <v>336</v>
      </c>
    </row>
    <row r="52" spans="1:7" ht="94.9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99">
        <v>336</v>
      </c>
    </row>
    <row r="53" spans="1:7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99"/>
    </row>
    <row r="54" spans="1:7" ht="32.25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01">
        <f>G55</f>
        <v>100</v>
      </c>
    </row>
    <row r="55" spans="1:7" ht="48" thickBot="1">
      <c r="A55" s="1"/>
      <c r="B55" s="47" t="s">
        <v>11</v>
      </c>
      <c r="C55" s="18" t="s">
        <v>37</v>
      </c>
      <c r="D55" s="18" t="s">
        <v>39</v>
      </c>
      <c r="E55" s="18"/>
      <c r="F55" s="24"/>
      <c r="G55" s="98">
        <f>G56</f>
        <v>100</v>
      </c>
    </row>
    <row r="56" spans="1:7" ht="82.9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98">
        <f>G57</f>
        <v>100</v>
      </c>
    </row>
    <row r="57" spans="1:7" ht="34.9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98">
        <f>G58</f>
        <v>100</v>
      </c>
    </row>
    <row r="58" spans="1:7" ht="48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99">
        <v>100</v>
      </c>
    </row>
    <row r="59" spans="1:7" ht="16.5" thickBot="1">
      <c r="A59" s="36">
        <v>3</v>
      </c>
      <c r="B59" s="46" t="s">
        <v>12</v>
      </c>
      <c r="C59" s="16" t="s">
        <v>38</v>
      </c>
      <c r="D59" s="16"/>
      <c r="E59" s="16"/>
      <c r="F59" s="22"/>
      <c r="G59" s="102">
        <f>G60+G68+G75</f>
        <v>34056.9</v>
      </c>
    </row>
    <row r="60" spans="1:7" ht="16.5" thickBot="1">
      <c r="A60" s="1"/>
      <c r="B60" s="54" t="s">
        <v>32</v>
      </c>
      <c r="C60" s="18" t="s">
        <v>38</v>
      </c>
      <c r="D60" s="18" t="s">
        <v>44</v>
      </c>
      <c r="E60" s="18"/>
      <c r="F60" s="24"/>
      <c r="G60" s="99">
        <f>G61</f>
        <v>3163.4</v>
      </c>
    </row>
    <row r="61" spans="1:7" ht="35.450000000000003" customHeight="1" thickBot="1">
      <c r="A61" s="1"/>
      <c r="B61" s="93" t="s">
        <v>183</v>
      </c>
      <c r="C61" s="18" t="s">
        <v>38</v>
      </c>
      <c r="D61" s="18" t="s">
        <v>44</v>
      </c>
      <c r="E61" s="18" t="s">
        <v>41</v>
      </c>
      <c r="F61" s="24"/>
      <c r="G61" s="99">
        <f>G62+G65</f>
        <v>3163.4</v>
      </c>
    </row>
    <row r="62" spans="1:7" ht="46.9" customHeight="1" thickBot="1">
      <c r="A62" s="1"/>
      <c r="B62" s="9" t="s">
        <v>246</v>
      </c>
      <c r="C62" s="18" t="s">
        <v>38</v>
      </c>
      <c r="D62" s="18" t="s">
        <v>44</v>
      </c>
      <c r="E62" s="18" t="s">
        <v>141</v>
      </c>
      <c r="F62" s="24"/>
      <c r="G62" s="99">
        <f>G63+G64</f>
        <v>3145</v>
      </c>
    </row>
    <row r="63" spans="1:7" ht="97.15" customHeight="1" thickBot="1">
      <c r="A63" s="1"/>
      <c r="B63" s="7" t="s">
        <v>245</v>
      </c>
      <c r="C63" s="14" t="s">
        <v>38</v>
      </c>
      <c r="D63" s="14" t="s">
        <v>44</v>
      </c>
      <c r="E63" s="13" t="s">
        <v>229</v>
      </c>
      <c r="F63" s="21">
        <v>100</v>
      </c>
      <c r="G63" s="99">
        <v>2665</v>
      </c>
    </row>
    <row r="64" spans="1:7" ht="65.45" customHeight="1" thickBot="1">
      <c r="A64" s="1"/>
      <c r="B64" s="7" t="s">
        <v>244</v>
      </c>
      <c r="C64" s="14" t="s">
        <v>38</v>
      </c>
      <c r="D64" s="14" t="s">
        <v>44</v>
      </c>
      <c r="E64" s="13" t="s">
        <v>229</v>
      </c>
      <c r="F64" s="21">
        <v>200</v>
      </c>
      <c r="G64" s="99">
        <v>480</v>
      </c>
    </row>
    <row r="65" spans="1:8" ht="56.45" customHeight="1" thickBot="1">
      <c r="A65" s="1"/>
      <c r="B65" s="85" t="s">
        <v>254</v>
      </c>
      <c r="C65" s="75" t="s">
        <v>38</v>
      </c>
      <c r="D65" s="75" t="s">
        <v>44</v>
      </c>
      <c r="E65" s="86" t="s">
        <v>248</v>
      </c>
      <c r="F65" s="21"/>
      <c r="G65" s="99">
        <f>G66</f>
        <v>18.399999999999999</v>
      </c>
    </row>
    <row r="66" spans="1:8" ht="40.9" customHeight="1" thickBot="1">
      <c r="A66" s="1"/>
      <c r="B66" s="87" t="s">
        <v>253</v>
      </c>
      <c r="C66" s="75" t="s">
        <v>38</v>
      </c>
      <c r="D66" s="75" t="s">
        <v>44</v>
      </c>
      <c r="E66" s="86" t="s">
        <v>257</v>
      </c>
      <c r="F66" s="21"/>
      <c r="G66" s="99">
        <f>G67</f>
        <v>18.399999999999999</v>
      </c>
    </row>
    <row r="67" spans="1:8" ht="40.9" customHeight="1" thickBot="1">
      <c r="A67" s="1"/>
      <c r="B67" s="85" t="s">
        <v>255</v>
      </c>
      <c r="C67" s="75" t="s">
        <v>38</v>
      </c>
      <c r="D67" s="75" t="s">
        <v>44</v>
      </c>
      <c r="E67" s="86" t="s">
        <v>258</v>
      </c>
      <c r="F67" s="21">
        <v>200</v>
      </c>
      <c r="G67" s="99">
        <v>18.399999999999999</v>
      </c>
    </row>
    <row r="68" spans="1:8" ht="16.5" thickBot="1">
      <c r="A68" s="1"/>
      <c r="B68" s="27" t="s">
        <v>184</v>
      </c>
      <c r="C68" s="14" t="s">
        <v>38</v>
      </c>
      <c r="D68" s="14" t="s">
        <v>39</v>
      </c>
      <c r="E68" s="14"/>
      <c r="F68" s="21"/>
      <c r="G68" s="100">
        <f>G69</f>
        <v>19779</v>
      </c>
    </row>
    <row r="69" spans="1:8" ht="67.900000000000006" customHeight="1" thickBot="1">
      <c r="A69" s="1"/>
      <c r="B69" s="44" t="s">
        <v>212</v>
      </c>
      <c r="C69" s="14" t="s">
        <v>38</v>
      </c>
      <c r="D69" s="14" t="s">
        <v>39</v>
      </c>
      <c r="E69" s="14" t="s">
        <v>40</v>
      </c>
      <c r="F69" s="21"/>
      <c r="G69" s="100">
        <f>G70</f>
        <v>19779</v>
      </c>
    </row>
    <row r="70" spans="1:8" ht="50.45" customHeight="1" thickBot="1">
      <c r="A70" s="1"/>
      <c r="B70" s="27" t="s">
        <v>276</v>
      </c>
      <c r="C70" s="75" t="s">
        <v>38</v>
      </c>
      <c r="D70" s="75" t="s">
        <v>39</v>
      </c>
      <c r="E70" s="75" t="s">
        <v>272</v>
      </c>
      <c r="F70" s="76"/>
      <c r="G70" s="103">
        <f>G73+G71</f>
        <v>19779</v>
      </c>
    </row>
    <row r="71" spans="1:8" ht="52.15" customHeight="1" thickBot="1">
      <c r="A71" s="1"/>
      <c r="B71" s="27" t="s">
        <v>275</v>
      </c>
      <c r="C71" s="75" t="s">
        <v>38</v>
      </c>
      <c r="D71" s="75" t="s">
        <v>39</v>
      </c>
      <c r="E71" s="75" t="s">
        <v>273</v>
      </c>
      <c r="F71" s="76"/>
      <c r="G71" s="103">
        <f>G72</f>
        <v>3500</v>
      </c>
    </row>
    <row r="72" spans="1:8" ht="52.15" customHeight="1" thickBot="1">
      <c r="A72" s="1"/>
      <c r="B72" s="27" t="s">
        <v>278</v>
      </c>
      <c r="C72" s="14" t="s">
        <v>38</v>
      </c>
      <c r="D72" s="14" t="s">
        <v>39</v>
      </c>
      <c r="E72" s="94" t="s">
        <v>277</v>
      </c>
      <c r="F72" s="76">
        <v>500</v>
      </c>
      <c r="G72" s="110">
        <v>3500</v>
      </c>
      <c r="H72" s="95">
        <v>3500</v>
      </c>
    </row>
    <row r="73" spans="1:8" ht="64.150000000000006" customHeight="1" thickBot="1">
      <c r="A73" s="1"/>
      <c r="B73" s="27" t="s">
        <v>274</v>
      </c>
      <c r="C73" s="14" t="s">
        <v>38</v>
      </c>
      <c r="D73" s="14" t="s">
        <v>39</v>
      </c>
      <c r="E73" s="14" t="s">
        <v>271</v>
      </c>
      <c r="F73" s="21"/>
      <c r="G73" s="100">
        <f>G74</f>
        <v>16279</v>
      </c>
    </row>
    <row r="74" spans="1:8" ht="63.75" thickBot="1">
      <c r="A74" s="1"/>
      <c r="B74" s="27" t="s">
        <v>278</v>
      </c>
      <c r="C74" s="14" t="s">
        <v>38</v>
      </c>
      <c r="D74" s="14" t="s">
        <v>39</v>
      </c>
      <c r="E74" s="94" t="s">
        <v>270</v>
      </c>
      <c r="F74" s="21">
        <v>200</v>
      </c>
      <c r="G74" s="99">
        <v>16279</v>
      </c>
    </row>
    <row r="75" spans="1:8" ht="21" customHeight="1" thickBot="1">
      <c r="A75" s="1"/>
      <c r="B75" s="42" t="s">
        <v>13</v>
      </c>
      <c r="C75" s="14" t="s">
        <v>38</v>
      </c>
      <c r="D75" s="14">
        <v>12</v>
      </c>
      <c r="E75" s="14"/>
      <c r="F75" s="21"/>
      <c r="G75" s="99">
        <f>G76+G79+G84</f>
        <v>11114.5</v>
      </c>
    </row>
    <row r="76" spans="1:8" ht="48" thickBot="1">
      <c r="A76" s="1"/>
      <c r="B76" s="27" t="s">
        <v>185</v>
      </c>
      <c r="C76" s="14" t="s">
        <v>38</v>
      </c>
      <c r="D76" s="14" t="s">
        <v>49</v>
      </c>
      <c r="E76" s="14" t="s">
        <v>42</v>
      </c>
      <c r="F76" s="21"/>
      <c r="G76" s="99">
        <f>G77</f>
        <v>300</v>
      </c>
    </row>
    <row r="77" spans="1:8" ht="32.25" thickBot="1">
      <c r="A77" s="1"/>
      <c r="B77" s="9" t="s">
        <v>186</v>
      </c>
      <c r="C77" s="14" t="s">
        <v>38</v>
      </c>
      <c r="D77" s="14" t="s">
        <v>49</v>
      </c>
      <c r="E77" s="14" t="s">
        <v>78</v>
      </c>
      <c r="F77" s="21"/>
      <c r="G77" s="99">
        <f>G78</f>
        <v>300</v>
      </c>
    </row>
    <row r="78" spans="1:8" ht="49.9" customHeight="1" thickBot="1">
      <c r="A78" s="1"/>
      <c r="B78" s="7" t="s">
        <v>64</v>
      </c>
      <c r="C78" s="14" t="s">
        <v>38</v>
      </c>
      <c r="D78" s="14" t="s">
        <v>49</v>
      </c>
      <c r="E78" s="13" t="s">
        <v>241</v>
      </c>
      <c r="F78" s="21">
        <v>200</v>
      </c>
      <c r="G78" s="99">
        <v>300</v>
      </c>
    </row>
    <row r="79" spans="1:8" ht="52.15" customHeight="1" thickBot="1">
      <c r="A79" s="1"/>
      <c r="B79" s="27" t="s">
        <v>164</v>
      </c>
      <c r="C79" s="14" t="s">
        <v>38</v>
      </c>
      <c r="D79" s="14" t="s">
        <v>49</v>
      </c>
      <c r="E79" s="14" t="s">
        <v>54</v>
      </c>
      <c r="F79" s="21"/>
      <c r="G79" s="99">
        <f>G80</f>
        <v>10747</v>
      </c>
    </row>
    <row r="80" spans="1:8" ht="48" thickBot="1">
      <c r="A80" s="1"/>
      <c r="B80" s="49" t="s">
        <v>187</v>
      </c>
      <c r="C80" s="14" t="s">
        <v>38</v>
      </c>
      <c r="D80" s="14" t="s">
        <v>49</v>
      </c>
      <c r="E80" s="14" t="s">
        <v>146</v>
      </c>
      <c r="F80" s="21"/>
      <c r="G80" s="99">
        <f>G81+G82+G83</f>
        <v>10747</v>
      </c>
    </row>
    <row r="81" spans="1:8" ht="78" customHeight="1" thickBot="1">
      <c r="A81" s="1"/>
      <c r="B81" s="21" t="s">
        <v>188</v>
      </c>
      <c r="C81" s="14" t="s">
        <v>38</v>
      </c>
      <c r="D81" s="14" t="s">
        <v>49</v>
      </c>
      <c r="E81" s="13" t="s">
        <v>147</v>
      </c>
      <c r="F81" s="21">
        <v>100</v>
      </c>
      <c r="G81" s="99">
        <v>7249</v>
      </c>
    </row>
    <row r="82" spans="1:8" ht="38.450000000000003" customHeight="1" thickBot="1">
      <c r="A82" s="1"/>
      <c r="B82" s="7" t="s">
        <v>189</v>
      </c>
      <c r="C82" s="14" t="s">
        <v>38</v>
      </c>
      <c r="D82" s="14" t="s">
        <v>49</v>
      </c>
      <c r="E82" s="13" t="s">
        <v>147</v>
      </c>
      <c r="F82" s="21">
        <v>200</v>
      </c>
      <c r="G82" s="104">
        <v>3444</v>
      </c>
      <c r="H82" s="95">
        <v>56</v>
      </c>
    </row>
    <row r="83" spans="1:8" ht="32.25" thickBot="1">
      <c r="A83" s="1"/>
      <c r="B83" s="7" t="s">
        <v>190</v>
      </c>
      <c r="C83" s="14" t="s">
        <v>38</v>
      </c>
      <c r="D83" s="14" t="s">
        <v>49</v>
      </c>
      <c r="E83" s="13" t="s">
        <v>147</v>
      </c>
      <c r="F83" s="21">
        <v>800</v>
      </c>
      <c r="G83" s="99">
        <v>54</v>
      </c>
    </row>
    <row r="84" spans="1:8" ht="93" customHeight="1" thickBot="1">
      <c r="A84" s="1"/>
      <c r="B84" s="24" t="s">
        <v>168</v>
      </c>
      <c r="C84" s="14" t="s">
        <v>38</v>
      </c>
      <c r="D84" s="14" t="s">
        <v>49</v>
      </c>
      <c r="E84" s="13">
        <v>11</v>
      </c>
      <c r="F84" s="21"/>
      <c r="G84" s="99">
        <f>G85</f>
        <v>67.5</v>
      </c>
    </row>
    <row r="85" spans="1:8" ht="66.599999999999994" customHeight="1" thickBot="1">
      <c r="A85" s="1"/>
      <c r="B85" s="9" t="s">
        <v>209</v>
      </c>
      <c r="C85" s="14" t="s">
        <v>251</v>
      </c>
      <c r="D85" s="14" t="s">
        <v>49</v>
      </c>
      <c r="E85" s="13" t="s">
        <v>128</v>
      </c>
      <c r="F85" s="21"/>
      <c r="G85" s="99">
        <f>G86</f>
        <v>67.5</v>
      </c>
    </row>
    <row r="86" spans="1:8" ht="36" customHeight="1" thickBot="1">
      <c r="A86" s="1"/>
      <c r="B86" s="114" t="s">
        <v>286</v>
      </c>
      <c r="C86" s="75" t="s">
        <v>38</v>
      </c>
      <c r="D86" s="75" t="s">
        <v>49</v>
      </c>
      <c r="E86" s="86" t="s">
        <v>283</v>
      </c>
      <c r="F86" s="21"/>
      <c r="G86" s="99">
        <f>G87</f>
        <v>67.5</v>
      </c>
    </row>
    <row r="87" spans="1:8" ht="48" thickBot="1">
      <c r="A87" s="1"/>
      <c r="B87" s="7" t="s">
        <v>285</v>
      </c>
      <c r="C87" s="14" t="s">
        <v>38</v>
      </c>
      <c r="D87" s="14" t="s">
        <v>49</v>
      </c>
      <c r="E87" s="113" t="s">
        <v>284</v>
      </c>
      <c r="F87" s="21">
        <v>500</v>
      </c>
      <c r="G87" s="99">
        <v>67.5</v>
      </c>
    </row>
    <row r="88" spans="1:8" ht="25.15" customHeight="1" thickBot="1">
      <c r="A88" s="36">
        <v>4</v>
      </c>
      <c r="B88" s="46" t="s">
        <v>16</v>
      </c>
      <c r="C88" s="16" t="s">
        <v>42</v>
      </c>
      <c r="D88" s="16"/>
      <c r="E88" s="16"/>
      <c r="F88" s="22"/>
      <c r="G88" s="101">
        <f>G89+G98+G121+G128</f>
        <v>166981.54300000001</v>
      </c>
    </row>
    <row r="89" spans="1:8" ht="16.5" thickBot="1">
      <c r="A89" s="1"/>
      <c r="B89" s="47" t="s">
        <v>17</v>
      </c>
      <c r="C89" s="18" t="s">
        <v>42</v>
      </c>
      <c r="D89" s="18" t="s">
        <v>36</v>
      </c>
      <c r="E89" s="18"/>
      <c r="F89" s="24"/>
      <c r="G89" s="99">
        <f>G90</f>
        <v>23470.425999999999</v>
      </c>
    </row>
    <row r="90" spans="1:8" ht="32.25" thickBot="1">
      <c r="A90" s="1"/>
      <c r="B90" s="44" t="s">
        <v>191</v>
      </c>
      <c r="C90" s="18" t="s">
        <v>42</v>
      </c>
      <c r="D90" s="18" t="s">
        <v>36</v>
      </c>
      <c r="E90" s="18" t="s">
        <v>36</v>
      </c>
      <c r="F90" s="24"/>
      <c r="G90" s="99">
        <f>G91</f>
        <v>23470.425999999999</v>
      </c>
    </row>
    <row r="91" spans="1:8" ht="32.25" thickBot="1">
      <c r="A91" s="1"/>
      <c r="B91" s="9" t="s">
        <v>192</v>
      </c>
      <c r="C91" s="18" t="s">
        <v>42</v>
      </c>
      <c r="D91" s="18" t="s">
        <v>36</v>
      </c>
      <c r="E91" s="18" t="s">
        <v>82</v>
      </c>
      <c r="F91" s="24"/>
      <c r="G91" s="99">
        <f>G93+G94+G95+G96+G97</f>
        <v>23470.425999999999</v>
      </c>
    </row>
    <row r="92" spans="1:8" ht="32.25" thickBot="1">
      <c r="A92" s="1"/>
      <c r="B92" s="93" t="s">
        <v>193</v>
      </c>
      <c r="C92" s="18" t="s">
        <v>42</v>
      </c>
      <c r="D92" s="18" t="s">
        <v>36</v>
      </c>
      <c r="E92" s="18" t="s">
        <v>194</v>
      </c>
      <c r="F92" s="24"/>
      <c r="G92" s="100">
        <f>G93+G94+G95+G96+G97</f>
        <v>23470.425999999999</v>
      </c>
    </row>
    <row r="93" spans="1:8" ht="95.45" customHeight="1" thickBot="1">
      <c r="A93" s="1"/>
      <c r="B93" s="7" t="s">
        <v>83</v>
      </c>
      <c r="C93" s="14" t="s">
        <v>42</v>
      </c>
      <c r="D93" s="14" t="s">
        <v>36</v>
      </c>
      <c r="E93" s="13" t="s">
        <v>85</v>
      </c>
      <c r="F93" s="21">
        <v>100</v>
      </c>
      <c r="G93" s="99">
        <v>12721.9</v>
      </c>
    </row>
    <row r="94" spans="1:8" ht="63.6" customHeight="1" thickBot="1">
      <c r="A94" s="1"/>
      <c r="B94" s="7" t="s">
        <v>84</v>
      </c>
      <c r="C94" s="14" t="s">
        <v>42</v>
      </c>
      <c r="D94" s="14" t="s">
        <v>36</v>
      </c>
      <c r="E94" s="13" t="s">
        <v>85</v>
      </c>
      <c r="F94" s="21">
        <v>200</v>
      </c>
      <c r="G94" s="99">
        <v>128.5</v>
      </c>
    </row>
    <row r="95" spans="1:8" ht="79.900000000000006" customHeight="1" thickBot="1">
      <c r="A95" s="1"/>
      <c r="B95" s="9" t="s">
        <v>86</v>
      </c>
      <c r="C95" s="18" t="s">
        <v>42</v>
      </c>
      <c r="D95" s="14" t="s">
        <v>36</v>
      </c>
      <c r="E95" s="13" t="s">
        <v>87</v>
      </c>
      <c r="F95" s="21">
        <v>100</v>
      </c>
      <c r="G95" s="99">
        <v>4054</v>
      </c>
    </row>
    <row r="96" spans="1:8" ht="48" thickBot="1">
      <c r="A96" s="1"/>
      <c r="B96" s="9" t="s">
        <v>88</v>
      </c>
      <c r="C96" s="18" t="s">
        <v>42</v>
      </c>
      <c r="D96" s="14" t="s">
        <v>36</v>
      </c>
      <c r="E96" s="13" t="s">
        <v>87</v>
      </c>
      <c r="F96" s="21">
        <v>200</v>
      </c>
      <c r="G96" s="104">
        <v>6056.0259999999998</v>
      </c>
      <c r="H96" s="95">
        <v>64.025999999999996</v>
      </c>
    </row>
    <row r="97" spans="1:9" ht="48" thickBot="1">
      <c r="A97" s="1"/>
      <c r="B97" s="9" t="s">
        <v>89</v>
      </c>
      <c r="C97" s="18" t="s">
        <v>42</v>
      </c>
      <c r="D97" s="14" t="s">
        <v>36</v>
      </c>
      <c r="E97" s="13" t="s">
        <v>87</v>
      </c>
      <c r="F97" s="21">
        <v>800</v>
      </c>
      <c r="G97" s="98">
        <v>510</v>
      </c>
    </row>
    <row r="98" spans="1:9" ht="16.5" thickBot="1">
      <c r="A98" s="1"/>
      <c r="B98" s="47" t="s">
        <v>18</v>
      </c>
      <c r="C98" s="18" t="s">
        <v>42</v>
      </c>
      <c r="D98" s="18" t="s">
        <v>40</v>
      </c>
      <c r="E98" s="18"/>
      <c r="F98" s="24"/>
      <c r="G98" s="98">
        <f>G99+G116</f>
        <v>135723.117</v>
      </c>
    </row>
    <row r="99" spans="1:9" ht="32.25" thickBot="1">
      <c r="A99" s="1"/>
      <c r="B99" s="44" t="s">
        <v>191</v>
      </c>
      <c r="C99" s="18" t="s">
        <v>42</v>
      </c>
      <c r="D99" s="18" t="s">
        <v>40</v>
      </c>
      <c r="E99" s="18" t="s">
        <v>36</v>
      </c>
      <c r="F99" s="24"/>
      <c r="G99" s="98">
        <f>G100+G111</f>
        <v>131832.13500000001</v>
      </c>
    </row>
    <row r="100" spans="1:9" ht="32.25" thickBot="1">
      <c r="A100" s="1"/>
      <c r="B100" s="9" t="s">
        <v>192</v>
      </c>
      <c r="C100" s="18" t="s">
        <v>42</v>
      </c>
      <c r="D100" s="18" t="s">
        <v>40</v>
      </c>
      <c r="E100" s="18" t="s">
        <v>82</v>
      </c>
      <c r="F100" s="24"/>
      <c r="G100" s="98">
        <f>G101</f>
        <v>119587.13500000001</v>
      </c>
    </row>
    <row r="101" spans="1:9" ht="18.600000000000001" customHeight="1" thickBot="1">
      <c r="A101" s="1"/>
      <c r="B101" s="9" t="s">
        <v>195</v>
      </c>
      <c r="C101" s="18" t="s">
        <v>42</v>
      </c>
      <c r="D101" s="18" t="s">
        <v>40</v>
      </c>
      <c r="E101" s="18" t="s">
        <v>196</v>
      </c>
      <c r="F101" s="24"/>
      <c r="G101" s="97">
        <f>G102+G103+G104+G105+G107+G108+G109+G110</f>
        <v>119587.13500000001</v>
      </c>
    </row>
    <row r="102" spans="1:9" ht="125.45" customHeight="1" thickBot="1">
      <c r="A102" s="1"/>
      <c r="B102" s="10" t="s">
        <v>91</v>
      </c>
      <c r="C102" s="18" t="s">
        <v>42</v>
      </c>
      <c r="D102" s="18" t="s">
        <v>40</v>
      </c>
      <c r="E102" s="13" t="s">
        <v>90</v>
      </c>
      <c r="F102" s="24">
        <v>100</v>
      </c>
      <c r="G102" s="99">
        <v>75866.600000000006</v>
      </c>
    </row>
    <row r="103" spans="1:9" ht="80.45" customHeight="1" thickBot="1">
      <c r="A103" s="1"/>
      <c r="B103" s="10" t="s">
        <v>92</v>
      </c>
      <c r="C103" s="14" t="s">
        <v>42</v>
      </c>
      <c r="D103" s="14" t="s">
        <v>40</v>
      </c>
      <c r="E103" s="13" t="s">
        <v>90</v>
      </c>
      <c r="F103" s="21">
        <v>200</v>
      </c>
      <c r="G103" s="99">
        <v>766.3</v>
      </c>
    </row>
    <row r="104" spans="1:9" ht="96" customHeight="1" thickBot="1">
      <c r="A104" s="1"/>
      <c r="B104" s="10" t="s">
        <v>93</v>
      </c>
      <c r="C104" s="14" t="s">
        <v>42</v>
      </c>
      <c r="D104" s="14" t="s">
        <v>40</v>
      </c>
      <c r="E104" s="13" t="s">
        <v>90</v>
      </c>
      <c r="F104" s="21">
        <v>600</v>
      </c>
      <c r="G104" s="98">
        <v>17086.8</v>
      </c>
    </row>
    <row r="105" spans="1:9" ht="58.9" customHeight="1" thickBot="1">
      <c r="A105" s="1"/>
      <c r="B105" s="9" t="s">
        <v>287</v>
      </c>
      <c r="C105" s="14" t="s">
        <v>42</v>
      </c>
      <c r="D105" s="14" t="s">
        <v>40</v>
      </c>
      <c r="E105" s="13" t="s">
        <v>288</v>
      </c>
      <c r="F105" s="21">
        <v>200</v>
      </c>
      <c r="G105" s="115">
        <v>390.11</v>
      </c>
      <c r="H105" s="95">
        <v>390.11</v>
      </c>
    </row>
    <row r="106" spans="1:9" ht="56.45" hidden="1" customHeight="1" thickBot="1">
      <c r="A106" s="1"/>
      <c r="B106" s="9" t="s">
        <v>287</v>
      </c>
      <c r="C106" s="14" t="s">
        <v>42</v>
      </c>
      <c r="D106" s="14" t="s">
        <v>40</v>
      </c>
      <c r="E106" s="13" t="s">
        <v>288</v>
      </c>
      <c r="F106" s="21">
        <v>600</v>
      </c>
      <c r="G106" s="115"/>
    </row>
    <row r="107" spans="1:9" ht="52.15" customHeight="1" thickBot="1">
      <c r="A107" s="1"/>
      <c r="B107" s="9" t="s">
        <v>94</v>
      </c>
      <c r="C107" s="30" t="s">
        <v>42</v>
      </c>
      <c r="D107" s="30" t="s">
        <v>40</v>
      </c>
      <c r="E107" s="31" t="s">
        <v>95</v>
      </c>
      <c r="F107" s="21">
        <v>200</v>
      </c>
      <c r="G107" s="104">
        <v>20003.325000000001</v>
      </c>
      <c r="H107" s="95">
        <v>18.434999999999999</v>
      </c>
      <c r="I107" s="96">
        <v>390.11</v>
      </c>
    </row>
    <row r="108" spans="1:9" ht="48.6" customHeight="1" thickBot="1">
      <c r="A108" s="1"/>
      <c r="B108" s="9" t="s">
        <v>96</v>
      </c>
      <c r="C108" s="14" t="s">
        <v>42</v>
      </c>
      <c r="D108" s="14" t="s">
        <v>40</v>
      </c>
      <c r="E108" s="13" t="s">
        <v>95</v>
      </c>
      <c r="F108" s="21">
        <v>300</v>
      </c>
      <c r="G108" s="99">
        <v>108</v>
      </c>
    </row>
    <row r="109" spans="1:9" ht="67.150000000000006" customHeight="1" thickBot="1">
      <c r="A109" s="1"/>
      <c r="B109" s="9" t="s">
        <v>97</v>
      </c>
      <c r="C109" s="14" t="s">
        <v>42</v>
      </c>
      <c r="D109" s="14" t="s">
        <v>40</v>
      </c>
      <c r="E109" s="13" t="s">
        <v>95</v>
      </c>
      <c r="F109" s="21">
        <v>600</v>
      </c>
      <c r="G109" s="99">
        <v>3466</v>
      </c>
    </row>
    <row r="110" spans="1:9" ht="48" thickBot="1">
      <c r="A110" s="1"/>
      <c r="B110" s="9" t="s">
        <v>89</v>
      </c>
      <c r="C110" s="14" t="s">
        <v>42</v>
      </c>
      <c r="D110" s="14" t="s">
        <v>40</v>
      </c>
      <c r="E110" s="13" t="s">
        <v>95</v>
      </c>
      <c r="F110" s="21">
        <v>800</v>
      </c>
      <c r="G110" s="100">
        <v>1900</v>
      </c>
    </row>
    <row r="111" spans="1:9" ht="21.6" customHeight="1" thickBot="1">
      <c r="A111" s="1"/>
      <c r="B111" s="32" t="s">
        <v>98</v>
      </c>
      <c r="C111" s="14" t="s">
        <v>42</v>
      </c>
      <c r="D111" s="14" t="s">
        <v>40</v>
      </c>
      <c r="E111" s="13" t="s">
        <v>99</v>
      </c>
      <c r="F111" s="21"/>
      <c r="G111" s="98">
        <f>G112+G113+G114+G115</f>
        <v>12245</v>
      </c>
    </row>
    <row r="112" spans="1:9" ht="81" customHeight="1" thickBot="1">
      <c r="A112" s="1"/>
      <c r="B112" s="12" t="s">
        <v>86</v>
      </c>
      <c r="C112" s="14" t="s">
        <v>42</v>
      </c>
      <c r="D112" s="14" t="s">
        <v>40</v>
      </c>
      <c r="E112" s="13" t="s">
        <v>137</v>
      </c>
      <c r="F112" s="21">
        <v>100</v>
      </c>
      <c r="G112" s="99">
        <v>3694</v>
      </c>
    </row>
    <row r="113" spans="1:8" ht="48" thickBot="1">
      <c r="A113" s="1"/>
      <c r="B113" s="12" t="s">
        <v>88</v>
      </c>
      <c r="C113" s="14" t="s">
        <v>42</v>
      </c>
      <c r="D113" s="14" t="s">
        <v>40</v>
      </c>
      <c r="E113" s="13" t="s">
        <v>137</v>
      </c>
      <c r="F113" s="24">
        <v>200</v>
      </c>
      <c r="G113" s="99">
        <v>1061</v>
      </c>
    </row>
    <row r="114" spans="1:8" ht="63" customHeight="1" thickBot="1">
      <c r="A114" s="1"/>
      <c r="B114" s="10" t="s">
        <v>97</v>
      </c>
      <c r="C114" s="14" t="s">
        <v>42</v>
      </c>
      <c r="D114" s="14" t="s">
        <v>40</v>
      </c>
      <c r="E114" s="13" t="s">
        <v>137</v>
      </c>
      <c r="F114" s="24">
        <v>600</v>
      </c>
      <c r="G114" s="99">
        <v>7453</v>
      </c>
    </row>
    <row r="115" spans="1:8" ht="48" thickBot="1">
      <c r="A115" s="1"/>
      <c r="B115" s="12" t="s">
        <v>89</v>
      </c>
      <c r="C115" s="14" t="s">
        <v>42</v>
      </c>
      <c r="D115" s="14" t="s">
        <v>40</v>
      </c>
      <c r="E115" s="13" t="s">
        <v>137</v>
      </c>
      <c r="F115" s="24">
        <v>800</v>
      </c>
      <c r="G115" s="97">
        <v>37</v>
      </c>
    </row>
    <row r="116" spans="1:8" ht="32.25" thickBot="1">
      <c r="A116" s="1"/>
      <c r="B116" s="12" t="s">
        <v>197</v>
      </c>
      <c r="C116" s="14" t="s">
        <v>42</v>
      </c>
      <c r="D116" s="14" t="s">
        <v>40</v>
      </c>
      <c r="E116" s="14" t="s">
        <v>38</v>
      </c>
      <c r="F116" s="24"/>
      <c r="G116" s="99">
        <f>G117</f>
        <v>3890.982</v>
      </c>
    </row>
    <row r="117" spans="1:8" ht="25.15" customHeight="1" thickBot="1">
      <c r="A117" s="1"/>
      <c r="B117" s="12" t="s">
        <v>198</v>
      </c>
      <c r="C117" s="14" t="s">
        <v>42</v>
      </c>
      <c r="D117" s="14" t="s">
        <v>40</v>
      </c>
      <c r="E117" s="14" t="s">
        <v>139</v>
      </c>
      <c r="F117" s="24"/>
      <c r="G117" s="99">
        <f>G118+G119+G120</f>
        <v>3890.982</v>
      </c>
    </row>
    <row r="118" spans="1:8" ht="82.15" customHeight="1" thickBot="1">
      <c r="A118" s="1"/>
      <c r="B118" s="11" t="s">
        <v>86</v>
      </c>
      <c r="C118" s="14" t="s">
        <v>42</v>
      </c>
      <c r="D118" s="14" t="s">
        <v>40</v>
      </c>
      <c r="E118" s="14" t="s">
        <v>140</v>
      </c>
      <c r="F118" s="24">
        <v>100</v>
      </c>
      <c r="G118" s="99">
        <v>3492</v>
      </c>
    </row>
    <row r="119" spans="1:8" ht="48" thickBot="1">
      <c r="A119" s="1"/>
      <c r="B119" s="11" t="s">
        <v>88</v>
      </c>
      <c r="C119" s="14" t="s">
        <v>42</v>
      </c>
      <c r="D119" s="14" t="s">
        <v>40</v>
      </c>
      <c r="E119" s="14" t="s">
        <v>140</v>
      </c>
      <c r="F119" s="24">
        <v>200</v>
      </c>
      <c r="G119" s="110">
        <v>394.98200000000003</v>
      </c>
      <c r="H119" s="95">
        <v>16.981999999999999</v>
      </c>
    </row>
    <row r="120" spans="1:8" ht="48" thickBot="1">
      <c r="A120" s="1"/>
      <c r="B120" s="11" t="s">
        <v>89</v>
      </c>
      <c r="C120" s="14" t="s">
        <v>42</v>
      </c>
      <c r="D120" s="14" t="s">
        <v>40</v>
      </c>
      <c r="E120" s="14" t="s">
        <v>140</v>
      </c>
      <c r="F120" s="24">
        <v>800</v>
      </c>
      <c r="G120" s="99">
        <v>4</v>
      </c>
    </row>
    <row r="121" spans="1:8" ht="20.45" customHeight="1" thickBot="1">
      <c r="A121" s="1"/>
      <c r="B121" s="54" t="s">
        <v>19</v>
      </c>
      <c r="C121" s="38" t="s">
        <v>42</v>
      </c>
      <c r="D121" s="38" t="s">
        <v>42</v>
      </c>
      <c r="E121" s="38"/>
      <c r="F121" s="39"/>
      <c r="G121" s="105">
        <f>G122</f>
        <v>588</v>
      </c>
    </row>
    <row r="122" spans="1:8" ht="32.25" thickBot="1">
      <c r="A122" s="1"/>
      <c r="B122" s="93" t="s">
        <v>191</v>
      </c>
      <c r="C122" s="14" t="s">
        <v>42</v>
      </c>
      <c r="D122" s="14" t="s">
        <v>42</v>
      </c>
      <c r="E122" s="14" t="s">
        <v>36</v>
      </c>
      <c r="F122" s="17"/>
      <c r="G122" s="98">
        <f>G123+G126</f>
        <v>588</v>
      </c>
    </row>
    <row r="123" spans="1:8" ht="32.25" thickBot="1">
      <c r="A123" s="1"/>
      <c r="B123" s="9" t="s">
        <v>192</v>
      </c>
      <c r="C123" s="14" t="s">
        <v>42</v>
      </c>
      <c r="D123" s="14" t="s">
        <v>42</v>
      </c>
      <c r="E123" s="14" t="s">
        <v>82</v>
      </c>
      <c r="F123" s="17"/>
      <c r="G123" s="98">
        <f>G125</f>
        <v>200</v>
      </c>
    </row>
    <row r="124" spans="1:8" ht="34.9" customHeight="1" thickBot="1">
      <c r="A124" s="1"/>
      <c r="B124" s="71" t="s">
        <v>199</v>
      </c>
      <c r="C124" s="14" t="s">
        <v>42</v>
      </c>
      <c r="D124" s="14" t="s">
        <v>42</v>
      </c>
      <c r="E124" s="14" t="s">
        <v>200</v>
      </c>
      <c r="F124" s="17"/>
      <c r="G124" s="97">
        <f>G125</f>
        <v>200</v>
      </c>
    </row>
    <row r="125" spans="1:8" ht="81.599999999999994" customHeight="1" thickBot="1">
      <c r="A125" s="1"/>
      <c r="B125" s="7" t="s">
        <v>50</v>
      </c>
      <c r="C125" s="14" t="s">
        <v>42</v>
      </c>
      <c r="D125" s="14" t="s">
        <v>42</v>
      </c>
      <c r="E125" s="13" t="s">
        <v>264</v>
      </c>
      <c r="F125" s="17">
        <v>200</v>
      </c>
      <c r="G125" s="99">
        <v>200</v>
      </c>
    </row>
    <row r="126" spans="1:8" ht="16.5" thickBot="1">
      <c r="A126" s="1"/>
      <c r="B126" s="93" t="s">
        <v>201</v>
      </c>
      <c r="C126" s="14" t="s">
        <v>42</v>
      </c>
      <c r="D126" s="14" t="s">
        <v>42</v>
      </c>
      <c r="E126" s="14" t="s">
        <v>100</v>
      </c>
      <c r="F126" s="17"/>
      <c r="G126" s="99">
        <f>G127</f>
        <v>388</v>
      </c>
    </row>
    <row r="127" spans="1:8" ht="49.9" customHeight="1" thickBot="1">
      <c r="A127" s="1"/>
      <c r="B127" s="9" t="s">
        <v>138</v>
      </c>
      <c r="C127" s="14" t="s">
        <v>42</v>
      </c>
      <c r="D127" s="14" t="s">
        <v>42</v>
      </c>
      <c r="E127" s="13" t="s">
        <v>263</v>
      </c>
      <c r="F127" s="17">
        <v>200</v>
      </c>
      <c r="G127" s="99">
        <v>388</v>
      </c>
    </row>
    <row r="128" spans="1:8" ht="21.6" customHeight="1" thickBot="1">
      <c r="A128" s="1"/>
      <c r="B128" s="42" t="s">
        <v>20</v>
      </c>
      <c r="C128" s="38" t="s">
        <v>42</v>
      </c>
      <c r="D128" s="38" t="s">
        <v>39</v>
      </c>
      <c r="E128" s="38"/>
      <c r="F128" s="40"/>
      <c r="G128" s="106">
        <f>G129</f>
        <v>7200</v>
      </c>
    </row>
    <row r="129" spans="1:7" ht="32.25" thickBot="1">
      <c r="A129" s="1"/>
      <c r="B129" s="27" t="s">
        <v>191</v>
      </c>
      <c r="C129" s="14" t="s">
        <v>42</v>
      </c>
      <c r="D129" s="14" t="s">
        <v>39</v>
      </c>
      <c r="E129" s="14" t="s">
        <v>36</v>
      </c>
      <c r="F129" s="21"/>
      <c r="G129" s="99">
        <f>G130</f>
        <v>7200</v>
      </c>
    </row>
    <row r="130" spans="1:7" ht="32.25" thickBot="1">
      <c r="A130" s="1"/>
      <c r="B130" s="27" t="s">
        <v>169</v>
      </c>
      <c r="C130" s="14" t="s">
        <v>42</v>
      </c>
      <c r="D130" s="14" t="s">
        <v>39</v>
      </c>
      <c r="E130" s="14" t="s">
        <v>79</v>
      </c>
      <c r="F130" s="21"/>
      <c r="G130" s="99">
        <f>G132+G134+G135+G136</f>
        <v>7200</v>
      </c>
    </row>
    <row r="131" spans="1:7" ht="36.6" customHeight="1" thickBot="1">
      <c r="A131" s="1"/>
      <c r="B131" s="27" t="s">
        <v>202</v>
      </c>
      <c r="C131" s="14" t="s">
        <v>42</v>
      </c>
      <c r="D131" s="14" t="s">
        <v>39</v>
      </c>
      <c r="E131" s="14" t="s">
        <v>203</v>
      </c>
      <c r="F131" s="21"/>
      <c r="G131" s="100">
        <f>G132</f>
        <v>1564</v>
      </c>
    </row>
    <row r="132" spans="1:7" ht="94.15" customHeight="1" thickBot="1">
      <c r="A132" s="1"/>
      <c r="B132" s="7" t="s">
        <v>52</v>
      </c>
      <c r="C132" s="14" t="s">
        <v>42</v>
      </c>
      <c r="D132" s="14" t="s">
        <v>39</v>
      </c>
      <c r="E132" s="13" t="s">
        <v>102</v>
      </c>
      <c r="F132" s="21">
        <v>100</v>
      </c>
      <c r="G132" s="100">
        <v>1564</v>
      </c>
    </row>
    <row r="133" spans="1:7" ht="33.6" customHeight="1" thickBot="1">
      <c r="A133" s="1"/>
      <c r="B133" s="9" t="s">
        <v>204</v>
      </c>
      <c r="C133" s="14" t="s">
        <v>42</v>
      </c>
      <c r="D133" s="14" t="s">
        <v>39</v>
      </c>
      <c r="E133" s="13" t="s">
        <v>205</v>
      </c>
      <c r="F133" s="21"/>
      <c r="G133" s="100">
        <f>G134+G135+G136</f>
        <v>5636</v>
      </c>
    </row>
    <row r="134" spans="1:7" ht="81" customHeight="1" thickBot="1">
      <c r="A134" s="1"/>
      <c r="B134" s="7" t="s">
        <v>101</v>
      </c>
      <c r="C134" s="14" t="s">
        <v>42</v>
      </c>
      <c r="D134" s="14" t="s">
        <v>39</v>
      </c>
      <c r="E134" s="13" t="s">
        <v>103</v>
      </c>
      <c r="F134" s="21">
        <v>100</v>
      </c>
      <c r="G134" s="100">
        <v>3823</v>
      </c>
    </row>
    <row r="135" spans="1:7" ht="48" thickBot="1">
      <c r="A135" s="1"/>
      <c r="B135" s="7" t="s">
        <v>106</v>
      </c>
      <c r="C135" s="14" t="s">
        <v>42</v>
      </c>
      <c r="D135" s="14" t="s">
        <v>39</v>
      </c>
      <c r="E135" s="13" t="s">
        <v>105</v>
      </c>
      <c r="F135" s="21">
        <v>200</v>
      </c>
      <c r="G135" s="99">
        <v>1809</v>
      </c>
    </row>
    <row r="136" spans="1:7" ht="32.25" thickBot="1">
      <c r="A136" s="1"/>
      <c r="B136" s="7" t="s">
        <v>107</v>
      </c>
      <c r="C136" s="14" t="s">
        <v>42</v>
      </c>
      <c r="D136" s="14" t="s">
        <v>39</v>
      </c>
      <c r="E136" s="13" t="s">
        <v>103</v>
      </c>
      <c r="F136" s="21">
        <v>800</v>
      </c>
      <c r="G136" s="99">
        <v>4</v>
      </c>
    </row>
    <row r="137" spans="1:7" ht="21.6" customHeight="1" thickBot="1">
      <c r="A137" s="36">
        <v>5</v>
      </c>
      <c r="B137" s="56" t="s">
        <v>30</v>
      </c>
      <c r="C137" s="16" t="s">
        <v>41</v>
      </c>
      <c r="D137" s="16"/>
      <c r="E137" s="16"/>
      <c r="F137" s="22"/>
      <c r="G137" s="107">
        <f>G138</f>
        <v>26306.7</v>
      </c>
    </row>
    <row r="138" spans="1:7" ht="21" customHeight="1" thickBot="1">
      <c r="A138" s="1"/>
      <c r="B138" s="50" t="s">
        <v>31</v>
      </c>
      <c r="C138" s="18" t="s">
        <v>41</v>
      </c>
      <c r="D138" s="18" t="s">
        <v>36</v>
      </c>
      <c r="E138" s="18"/>
      <c r="F138" s="24"/>
      <c r="G138" s="99">
        <f>G139</f>
        <v>26306.7</v>
      </c>
    </row>
    <row r="139" spans="1:7" ht="21.6" customHeight="1" thickBot="1">
      <c r="A139" s="1"/>
      <c r="B139" s="51" t="s">
        <v>197</v>
      </c>
      <c r="C139" s="18" t="s">
        <v>41</v>
      </c>
      <c r="D139" s="18" t="s">
        <v>36</v>
      </c>
      <c r="E139" s="18" t="s">
        <v>38</v>
      </c>
      <c r="F139" s="24"/>
      <c r="G139" s="99">
        <f>G140</f>
        <v>26306.7</v>
      </c>
    </row>
    <row r="140" spans="1:7" ht="32.25" thickBot="1">
      <c r="A140" s="1"/>
      <c r="B140" s="9" t="s">
        <v>206</v>
      </c>
      <c r="C140" s="18" t="s">
        <v>41</v>
      </c>
      <c r="D140" s="18" t="s">
        <v>36</v>
      </c>
      <c r="E140" s="18" t="s">
        <v>133</v>
      </c>
      <c r="F140" s="24"/>
      <c r="G140" s="99">
        <f>G142+G143+G144+G146+G147+G148+G150+G149</f>
        <v>26306.7</v>
      </c>
    </row>
    <row r="141" spans="1:7" ht="48.6" customHeight="1" thickBot="1">
      <c r="A141" s="1"/>
      <c r="B141" s="9" t="s">
        <v>207</v>
      </c>
      <c r="C141" s="18" t="s">
        <v>41</v>
      </c>
      <c r="D141" s="18" t="s">
        <v>36</v>
      </c>
      <c r="E141" s="18" t="s">
        <v>156</v>
      </c>
      <c r="F141" s="24"/>
      <c r="G141" s="99">
        <f>G142+G143+G144</f>
        <v>19018</v>
      </c>
    </row>
    <row r="142" spans="1:7" ht="81.599999999999994" customHeight="1" thickBot="1">
      <c r="A142" s="1"/>
      <c r="B142" s="24" t="s">
        <v>86</v>
      </c>
      <c r="C142" s="14" t="s">
        <v>41</v>
      </c>
      <c r="D142" s="14" t="s">
        <v>36</v>
      </c>
      <c r="E142" s="13" t="s">
        <v>134</v>
      </c>
      <c r="F142" s="24">
        <v>100</v>
      </c>
      <c r="G142" s="100">
        <v>13841</v>
      </c>
    </row>
    <row r="143" spans="1:7" ht="48" thickBot="1">
      <c r="A143" s="1"/>
      <c r="B143" s="24" t="s">
        <v>88</v>
      </c>
      <c r="C143" s="14" t="s">
        <v>41</v>
      </c>
      <c r="D143" s="14" t="s">
        <v>36</v>
      </c>
      <c r="E143" s="13" t="s">
        <v>134</v>
      </c>
      <c r="F143" s="24">
        <v>200</v>
      </c>
      <c r="G143" s="100">
        <v>5127</v>
      </c>
    </row>
    <row r="144" spans="1:7" ht="48" thickBot="1">
      <c r="A144" s="1"/>
      <c r="B144" s="24" t="s">
        <v>89</v>
      </c>
      <c r="C144" s="14" t="s">
        <v>41</v>
      </c>
      <c r="D144" s="14" t="s">
        <v>36</v>
      </c>
      <c r="E144" s="13" t="s">
        <v>134</v>
      </c>
      <c r="F144" s="26">
        <v>800</v>
      </c>
      <c r="G144" s="100">
        <v>50</v>
      </c>
    </row>
    <row r="145" spans="1:7" ht="48" thickBot="1">
      <c r="A145" s="1"/>
      <c r="B145" s="24" t="s">
        <v>208</v>
      </c>
      <c r="C145" s="14" t="s">
        <v>41</v>
      </c>
      <c r="D145" s="14" t="s">
        <v>36</v>
      </c>
      <c r="E145" s="13" t="s">
        <v>157</v>
      </c>
      <c r="F145" s="26"/>
      <c r="G145" s="100">
        <f>G146+G147+G148+G149+G150</f>
        <v>7288.7</v>
      </c>
    </row>
    <row r="146" spans="1:7" ht="81.599999999999994" customHeight="1" thickBot="1">
      <c r="A146" s="1"/>
      <c r="B146" s="24" t="s">
        <v>86</v>
      </c>
      <c r="C146" s="14" t="s">
        <v>41</v>
      </c>
      <c r="D146" s="14" t="s">
        <v>36</v>
      </c>
      <c r="E146" s="13" t="s">
        <v>136</v>
      </c>
      <c r="F146" s="24">
        <v>100</v>
      </c>
      <c r="G146" s="97">
        <v>5753</v>
      </c>
    </row>
    <row r="147" spans="1:7" ht="48" thickBot="1">
      <c r="A147" s="1"/>
      <c r="B147" s="24" t="s">
        <v>88</v>
      </c>
      <c r="C147" s="14" t="s">
        <v>41</v>
      </c>
      <c r="D147" s="14" t="s">
        <v>36</v>
      </c>
      <c r="E147" s="13" t="s">
        <v>136</v>
      </c>
      <c r="F147" s="24">
        <v>200</v>
      </c>
      <c r="G147" s="97">
        <v>1395</v>
      </c>
    </row>
    <row r="148" spans="1:7" ht="48" thickBot="1">
      <c r="A148" s="1"/>
      <c r="B148" s="24" t="s">
        <v>89</v>
      </c>
      <c r="C148" s="14" t="s">
        <v>41</v>
      </c>
      <c r="D148" s="14" t="s">
        <v>36</v>
      </c>
      <c r="E148" s="13" t="s">
        <v>136</v>
      </c>
      <c r="F148" s="21">
        <v>800</v>
      </c>
      <c r="G148" s="98">
        <v>75</v>
      </c>
    </row>
    <row r="149" spans="1:7" ht="48.6" customHeight="1" thickBot="1">
      <c r="A149" s="1"/>
      <c r="B149" s="58" t="s">
        <v>155</v>
      </c>
      <c r="C149" s="14" t="s">
        <v>41</v>
      </c>
      <c r="D149" s="14" t="s">
        <v>36</v>
      </c>
      <c r="E149" s="13" t="s">
        <v>158</v>
      </c>
      <c r="F149" s="21">
        <v>200</v>
      </c>
      <c r="G149" s="99">
        <v>60.4</v>
      </c>
    </row>
    <row r="150" spans="1:7" ht="50.45" customHeight="1" thickBot="1">
      <c r="A150" s="1"/>
      <c r="B150" s="58" t="s">
        <v>154</v>
      </c>
      <c r="C150" s="59" t="s">
        <v>41</v>
      </c>
      <c r="D150" s="59" t="s">
        <v>36</v>
      </c>
      <c r="E150" s="60" t="s">
        <v>159</v>
      </c>
      <c r="F150" s="61">
        <v>200</v>
      </c>
      <c r="G150" s="108">
        <v>5.3</v>
      </c>
    </row>
    <row r="151" spans="1:7" ht="23.45" customHeight="1" thickBot="1">
      <c r="A151" s="36">
        <v>6</v>
      </c>
      <c r="B151" s="52" t="s">
        <v>21</v>
      </c>
      <c r="C151" s="16">
        <v>10</v>
      </c>
      <c r="D151" s="16"/>
      <c r="E151" s="16"/>
      <c r="F151" s="22"/>
      <c r="G151" s="107">
        <f>G152+G157+G168</f>
        <v>16103.472</v>
      </c>
    </row>
    <row r="152" spans="1:7" ht="19.899999999999999" customHeight="1" thickBot="1">
      <c r="A152" s="1"/>
      <c r="B152" s="42" t="s">
        <v>27</v>
      </c>
      <c r="C152" s="41">
        <v>10</v>
      </c>
      <c r="D152" s="41" t="s">
        <v>36</v>
      </c>
      <c r="E152" s="41"/>
      <c r="F152" s="39"/>
      <c r="G152" s="105">
        <f t="shared" ref="G152:G153" si="0">G153</f>
        <v>2900</v>
      </c>
    </row>
    <row r="153" spans="1:7" ht="97.9" customHeight="1" thickBot="1">
      <c r="A153" s="1"/>
      <c r="B153" s="24" t="s">
        <v>168</v>
      </c>
      <c r="C153" s="18" t="s">
        <v>54</v>
      </c>
      <c r="D153" s="18" t="s">
        <v>36</v>
      </c>
      <c r="E153" s="18" t="s">
        <v>46</v>
      </c>
      <c r="F153" s="24"/>
      <c r="G153" s="98">
        <f t="shared" si="0"/>
        <v>2900</v>
      </c>
    </row>
    <row r="154" spans="1:7" ht="69" customHeight="1" thickBot="1">
      <c r="A154" s="1"/>
      <c r="B154" s="49" t="s">
        <v>209</v>
      </c>
      <c r="C154" s="18" t="s">
        <v>54</v>
      </c>
      <c r="D154" s="18" t="s">
        <v>36</v>
      </c>
      <c r="E154" s="18" t="s">
        <v>128</v>
      </c>
      <c r="F154" s="24"/>
      <c r="G154" s="98">
        <f>G156</f>
        <v>2900</v>
      </c>
    </row>
    <row r="155" spans="1:7" ht="32.25" thickBot="1">
      <c r="A155" s="1"/>
      <c r="B155" s="9" t="s">
        <v>210</v>
      </c>
      <c r="C155" s="18" t="s">
        <v>54</v>
      </c>
      <c r="D155" s="18" t="s">
        <v>36</v>
      </c>
      <c r="E155" s="18" t="s">
        <v>211</v>
      </c>
      <c r="F155" s="24"/>
      <c r="G155" s="97">
        <f>G156</f>
        <v>2900</v>
      </c>
    </row>
    <row r="156" spans="1:7" ht="51.6" customHeight="1" thickBot="1">
      <c r="A156" s="1"/>
      <c r="B156" s="21" t="s">
        <v>129</v>
      </c>
      <c r="C156" s="14">
        <v>10</v>
      </c>
      <c r="D156" s="14" t="s">
        <v>36</v>
      </c>
      <c r="E156" s="13" t="s">
        <v>243</v>
      </c>
      <c r="F156" s="24">
        <v>300</v>
      </c>
      <c r="G156" s="99">
        <v>2900</v>
      </c>
    </row>
    <row r="157" spans="1:7" ht="24" customHeight="1" thickBot="1">
      <c r="A157" s="1"/>
      <c r="B157" s="47" t="s">
        <v>14</v>
      </c>
      <c r="C157" s="18">
        <v>10</v>
      </c>
      <c r="D157" s="18" t="s">
        <v>37</v>
      </c>
      <c r="E157" s="18"/>
      <c r="F157" s="24"/>
      <c r="G157" s="98">
        <f>G158+G163</f>
        <v>795.572</v>
      </c>
    </row>
    <row r="158" spans="1:7" ht="54" customHeight="1" thickBot="1">
      <c r="A158" s="1"/>
      <c r="B158" s="44" t="s">
        <v>212</v>
      </c>
      <c r="C158" s="18" t="s">
        <v>54</v>
      </c>
      <c r="D158" s="18" t="s">
        <v>37</v>
      </c>
      <c r="E158" s="18" t="s">
        <v>40</v>
      </c>
      <c r="F158" s="24"/>
      <c r="G158" s="98">
        <f>G159</f>
        <v>680.572</v>
      </c>
    </row>
    <row r="159" spans="1:7" ht="62.45" customHeight="1" thickBot="1">
      <c r="A159" s="1"/>
      <c r="B159" s="9" t="s">
        <v>213</v>
      </c>
      <c r="C159" s="18" t="s">
        <v>54</v>
      </c>
      <c r="D159" s="18" t="s">
        <v>37</v>
      </c>
      <c r="E159" s="18" t="s">
        <v>74</v>
      </c>
      <c r="F159" s="24"/>
      <c r="G159" s="98">
        <f>G160+G162+G161</f>
        <v>680.572</v>
      </c>
    </row>
    <row r="160" spans="1:7" ht="0.6" customHeight="1" thickBot="1">
      <c r="A160" s="1"/>
      <c r="B160" s="9" t="s">
        <v>75</v>
      </c>
      <c r="C160" s="18" t="s">
        <v>54</v>
      </c>
      <c r="D160" s="18" t="s">
        <v>37</v>
      </c>
      <c r="E160" s="18" t="s">
        <v>65</v>
      </c>
      <c r="F160" s="24">
        <v>300</v>
      </c>
      <c r="G160" s="98"/>
    </row>
    <row r="161" spans="1:8" ht="56.45" customHeight="1" thickBot="1">
      <c r="A161" s="1"/>
      <c r="B161" s="49" t="s">
        <v>75</v>
      </c>
      <c r="C161" s="18" t="s">
        <v>54</v>
      </c>
      <c r="D161" s="18" t="s">
        <v>37</v>
      </c>
      <c r="E161" s="18" t="s">
        <v>160</v>
      </c>
      <c r="F161" s="24">
        <v>300</v>
      </c>
      <c r="G161" s="104">
        <v>680.572</v>
      </c>
      <c r="H161" s="95">
        <v>80.572000000000003</v>
      </c>
    </row>
    <row r="162" spans="1:8" ht="48" hidden="1" thickBot="1">
      <c r="A162" s="1"/>
      <c r="B162" s="92" t="s">
        <v>75</v>
      </c>
      <c r="C162" s="14">
        <v>10</v>
      </c>
      <c r="D162" s="14" t="s">
        <v>37</v>
      </c>
      <c r="E162" s="13" t="s">
        <v>161</v>
      </c>
      <c r="F162" s="21">
        <v>300</v>
      </c>
      <c r="G162" s="99"/>
    </row>
    <row r="163" spans="1:8" ht="16.5" thickBot="1">
      <c r="A163" s="15"/>
      <c r="B163" s="74" t="s">
        <v>66</v>
      </c>
      <c r="C163" s="14" t="s">
        <v>54</v>
      </c>
      <c r="D163" s="14" t="s">
        <v>37</v>
      </c>
      <c r="E163" s="14" t="s">
        <v>41</v>
      </c>
      <c r="F163" s="21"/>
      <c r="G163" s="99">
        <f>G164</f>
        <v>115</v>
      </c>
    </row>
    <row r="164" spans="1:8" ht="31.15" customHeight="1" thickBot="1">
      <c r="A164" s="1"/>
      <c r="B164" s="93" t="s">
        <v>68</v>
      </c>
      <c r="C164" s="14" t="s">
        <v>54</v>
      </c>
      <c r="D164" s="14" t="s">
        <v>37</v>
      </c>
      <c r="E164" s="14" t="s">
        <v>72</v>
      </c>
      <c r="F164" s="21"/>
      <c r="G164" s="99">
        <f>G165+G166+G167</f>
        <v>115</v>
      </c>
    </row>
    <row r="165" spans="1:8" ht="63.75" hidden="1" thickBot="1">
      <c r="A165" s="1"/>
      <c r="B165" s="28" t="s">
        <v>73</v>
      </c>
      <c r="C165" s="14" t="s">
        <v>54</v>
      </c>
      <c r="D165" s="14" t="s">
        <v>37</v>
      </c>
      <c r="E165" s="13" t="s">
        <v>67</v>
      </c>
      <c r="F165" s="21">
        <v>300</v>
      </c>
      <c r="G165" s="99"/>
    </row>
    <row r="166" spans="1:8" ht="46.15" customHeight="1" thickBot="1">
      <c r="A166" s="1"/>
      <c r="B166" s="28" t="s">
        <v>73</v>
      </c>
      <c r="C166" s="14" t="s">
        <v>54</v>
      </c>
      <c r="D166" s="14" t="s">
        <v>37</v>
      </c>
      <c r="E166" s="14" t="s">
        <v>162</v>
      </c>
      <c r="F166" s="21">
        <v>300</v>
      </c>
      <c r="G166" s="109">
        <v>115</v>
      </c>
    </row>
    <row r="167" spans="1:8" ht="1.9" hidden="1" customHeight="1" thickBot="1">
      <c r="A167" s="1"/>
      <c r="B167" s="28" t="s">
        <v>73</v>
      </c>
      <c r="C167" s="14" t="s">
        <v>54</v>
      </c>
      <c r="D167" s="14" t="s">
        <v>37</v>
      </c>
      <c r="E167" s="13" t="s">
        <v>163</v>
      </c>
      <c r="F167" s="21">
        <v>300</v>
      </c>
      <c r="G167" s="99"/>
    </row>
    <row r="168" spans="1:8" ht="16.5" thickBot="1">
      <c r="A168" s="1"/>
      <c r="B168" s="47" t="s">
        <v>22</v>
      </c>
      <c r="C168" s="18">
        <v>10</v>
      </c>
      <c r="D168" s="18" t="s">
        <v>38</v>
      </c>
      <c r="E168" s="18"/>
      <c r="F168" s="24"/>
      <c r="G168" s="99">
        <f>G169</f>
        <v>12407.9</v>
      </c>
    </row>
    <row r="169" spans="1:8" ht="32.25" thickBot="1">
      <c r="A169" s="1"/>
      <c r="B169" s="44" t="s">
        <v>191</v>
      </c>
      <c r="C169" s="18" t="s">
        <v>54</v>
      </c>
      <c r="D169" s="18" t="s">
        <v>38</v>
      </c>
      <c r="E169" s="18" t="s">
        <v>36</v>
      </c>
      <c r="F169" s="24"/>
      <c r="G169" s="99">
        <f>G170</f>
        <v>12407.9</v>
      </c>
    </row>
    <row r="170" spans="1:8" ht="32.25" thickBot="1">
      <c r="A170" s="1"/>
      <c r="B170" s="27" t="s">
        <v>169</v>
      </c>
      <c r="C170" s="18" t="s">
        <v>54</v>
      </c>
      <c r="D170" s="18" t="s">
        <v>38</v>
      </c>
      <c r="E170" s="18" t="s">
        <v>79</v>
      </c>
      <c r="F170" s="24"/>
      <c r="G170" s="99">
        <f>G172+G174+G175+G176+G177+G178+G179</f>
        <v>12407.9</v>
      </c>
    </row>
    <row r="171" spans="1:8" ht="111" thickBot="1">
      <c r="A171" s="1"/>
      <c r="B171" s="27" t="s">
        <v>214</v>
      </c>
      <c r="C171" s="18" t="s">
        <v>54</v>
      </c>
      <c r="D171" s="18" t="s">
        <v>38</v>
      </c>
      <c r="E171" s="18" t="s">
        <v>215</v>
      </c>
      <c r="F171" s="24"/>
      <c r="G171" s="100">
        <f>G172</f>
        <v>85</v>
      </c>
    </row>
    <row r="172" spans="1:8" ht="111" thickBot="1">
      <c r="A172" s="1"/>
      <c r="B172" s="7" t="s">
        <v>108</v>
      </c>
      <c r="C172" s="14">
        <v>10</v>
      </c>
      <c r="D172" s="14" t="s">
        <v>38</v>
      </c>
      <c r="E172" s="13" t="s">
        <v>135</v>
      </c>
      <c r="F172" s="24">
        <v>300</v>
      </c>
      <c r="G172" s="99">
        <v>85</v>
      </c>
    </row>
    <row r="173" spans="1:8" ht="32.450000000000003" customHeight="1" thickBot="1">
      <c r="A173" s="1"/>
      <c r="B173" s="7" t="s">
        <v>216</v>
      </c>
      <c r="C173" s="14" t="s">
        <v>217</v>
      </c>
      <c r="D173" s="14" t="s">
        <v>38</v>
      </c>
      <c r="E173" s="13" t="s">
        <v>218</v>
      </c>
      <c r="F173" s="24"/>
      <c r="G173" s="100">
        <f>G174+G175+G176+G177+G178+G179</f>
        <v>12322.9</v>
      </c>
    </row>
    <row r="174" spans="1:8" ht="66.599999999999994" customHeight="1" thickBot="1">
      <c r="A174" s="1"/>
      <c r="B174" s="7" t="s">
        <v>109</v>
      </c>
      <c r="C174" s="14">
        <v>10</v>
      </c>
      <c r="D174" s="14" t="s">
        <v>38</v>
      </c>
      <c r="E174" s="13" t="s">
        <v>110</v>
      </c>
      <c r="F174" s="24">
        <v>300</v>
      </c>
      <c r="G174" s="99">
        <v>454.2</v>
      </c>
    </row>
    <row r="175" spans="1:8" ht="48" thickBot="1">
      <c r="A175" s="1"/>
      <c r="B175" s="9" t="s">
        <v>111</v>
      </c>
      <c r="C175" s="14">
        <v>10</v>
      </c>
      <c r="D175" s="14" t="s">
        <v>38</v>
      </c>
      <c r="E175" s="13" t="s">
        <v>112</v>
      </c>
      <c r="F175" s="24">
        <v>300</v>
      </c>
      <c r="G175" s="98">
        <v>5171</v>
      </c>
    </row>
    <row r="176" spans="1:8" ht="63.75" thickBot="1">
      <c r="A176" s="1"/>
      <c r="B176" s="7" t="s">
        <v>113</v>
      </c>
      <c r="C176" s="14">
        <v>10</v>
      </c>
      <c r="D176" s="14" t="s">
        <v>38</v>
      </c>
      <c r="E176" s="13" t="s">
        <v>114</v>
      </c>
      <c r="F176" s="24">
        <v>300</v>
      </c>
      <c r="G176" s="99">
        <v>3396</v>
      </c>
    </row>
    <row r="177" spans="1:7" ht="46.9" customHeight="1" thickBot="1">
      <c r="A177" s="1"/>
      <c r="B177" s="9" t="s">
        <v>115</v>
      </c>
      <c r="C177" s="14">
        <v>10</v>
      </c>
      <c r="D177" s="14" t="s">
        <v>38</v>
      </c>
      <c r="E177" s="13" t="s">
        <v>116</v>
      </c>
      <c r="F177" s="24">
        <v>300</v>
      </c>
      <c r="G177" s="99">
        <v>3182</v>
      </c>
    </row>
    <row r="178" spans="1:7" ht="49.15" customHeight="1" thickBot="1">
      <c r="A178" s="1"/>
      <c r="B178" s="7" t="s">
        <v>117</v>
      </c>
      <c r="C178" s="14">
        <v>10</v>
      </c>
      <c r="D178" s="14" t="s">
        <v>38</v>
      </c>
      <c r="E178" s="13" t="s">
        <v>118</v>
      </c>
      <c r="F178" s="24">
        <v>300</v>
      </c>
      <c r="G178" s="99">
        <v>8.9</v>
      </c>
    </row>
    <row r="179" spans="1:7" ht="60" customHeight="1" thickBot="1">
      <c r="A179" s="1"/>
      <c r="B179" s="9" t="s">
        <v>119</v>
      </c>
      <c r="C179" s="14">
        <v>10</v>
      </c>
      <c r="D179" s="14" t="s">
        <v>38</v>
      </c>
      <c r="E179" s="17" t="s">
        <v>120</v>
      </c>
      <c r="F179" s="24">
        <v>300</v>
      </c>
      <c r="G179" s="98">
        <v>110.8</v>
      </c>
    </row>
    <row r="180" spans="1:7" ht="16.5" thickBot="1">
      <c r="A180" s="36">
        <v>7</v>
      </c>
      <c r="B180" s="52" t="s">
        <v>23</v>
      </c>
      <c r="C180" s="16">
        <v>11</v>
      </c>
      <c r="D180" s="16"/>
      <c r="E180" s="16"/>
      <c r="F180" s="22"/>
      <c r="G180" s="101">
        <f>G181</f>
        <v>420</v>
      </c>
    </row>
    <row r="181" spans="1:7" ht="16.5" thickBot="1">
      <c r="A181" s="1"/>
      <c r="B181" s="42" t="s">
        <v>24</v>
      </c>
      <c r="C181" s="14">
        <v>11</v>
      </c>
      <c r="D181" s="14" t="s">
        <v>40</v>
      </c>
      <c r="E181" s="14"/>
      <c r="F181" s="24"/>
      <c r="G181" s="99">
        <f>G182</f>
        <v>420</v>
      </c>
    </row>
    <row r="182" spans="1:7" ht="36" customHeight="1" thickBot="1">
      <c r="A182" s="1"/>
      <c r="B182" s="27" t="s">
        <v>219</v>
      </c>
      <c r="C182" s="14" t="s">
        <v>46</v>
      </c>
      <c r="D182" s="14" t="s">
        <v>40</v>
      </c>
      <c r="E182" s="14" t="s">
        <v>43</v>
      </c>
      <c r="F182" s="24"/>
      <c r="G182" s="99">
        <f>G183</f>
        <v>420</v>
      </c>
    </row>
    <row r="183" spans="1:7" ht="35.450000000000003" customHeight="1" thickBot="1">
      <c r="A183" s="1"/>
      <c r="B183" s="27" t="s">
        <v>220</v>
      </c>
      <c r="C183" s="14" t="s">
        <v>46</v>
      </c>
      <c r="D183" s="14" t="s">
        <v>40</v>
      </c>
      <c r="E183" s="14" t="s">
        <v>121</v>
      </c>
      <c r="F183" s="24"/>
      <c r="G183" s="99">
        <f>G184</f>
        <v>420</v>
      </c>
    </row>
    <row r="184" spans="1:7" ht="33" customHeight="1" thickBot="1">
      <c r="A184" s="1"/>
      <c r="B184" s="7" t="s">
        <v>122</v>
      </c>
      <c r="C184" s="14">
        <v>11</v>
      </c>
      <c r="D184" s="14" t="s">
        <v>40</v>
      </c>
      <c r="E184" s="13" t="s">
        <v>240</v>
      </c>
      <c r="F184" s="24">
        <v>200</v>
      </c>
      <c r="G184" s="99">
        <v>420</v>
      </c>
    </row>
    <row r="185" spans="1:7" ht="32.25" thickBot="1">
      <c r="A185" s="36">
        <v>8</v>
      </c>
      <c r="B185" s="57" t="s">
        <v>15</v>
      </c>
      <c r="C185" s="14" t="s">
        <v>45</v>
      </c>
      <c r="D185" s="14"/>
      <c r="E185" s="13"/>
      <c r="F185" s="24"/>
      <c r="G185" s="99">
        <f>G186</f>
        <v>549</v>
      </c>
    </row>
    <row r="186" spans="1:7" ht="32.25" thickBot="1">
      <c r="A186" s="1"/>
      <c r="B186" s="42" t="s">
        <v>150</v>
      </c>
      <c r="C186" s="14">
        <v>13</v>
      </c>
      <c r="D186" s="29" t="s">
        <v>36</v>
      </c>
      <c r="E186" s="26"/>
      <c r="F186" s="21"/>
      <c r="G186" s="99">
        <f>G187</f>
        <v>549</v>
      </c>
    </row>
    <row r="187" spans="1:7" ht="97.15" customHeight="1" thickBot="1">
      <c r="A187" s="1"/>
      <c r="B187" s="27" t="s">
        <v>168</v>
      </c>
      <c r="C187" s="14" t="s">
        <v>45</v>
      </c>
      <c r="D187" s="29" t="s">
        <v>36</v>
      </c>
      <c r="E187" s="26">
        <v>11</v>
      </c>
      <c r="F187" s="21"/>
      <c r="G187" s="99">
        <f>G188</f>
        <v>549</v>
      </c>
    </row>
    <row r="188" spans="1:7" ht="22.9" customHeight="1" thickBot="1">
      <c r="A188" s="1"/>
      <c r="B188" s="27" t="s">
        <v>170</v>
      </c>
      <c r="C188" s="14" t="s">
        <v>45</v>
      </c>
      <c r="D188" s="29" t="s">
        <v>36</v>
      </c>
      <c r="E188" s="26" t="s">
        <v>69</v>
      </c>
      <c r="F188" s="21"/>
      <c r="G188" s="99">
        <f>G190</f>
        <v>549</v>
      </c>
    </row>
    <row r="189" spans="1:7" ht="48" thickBot="1">
      <c r="A189" s="1"/>
      <c r="B189" s="27" t="s">
        <v>221</v>
      </c>
      <c r="C189" s="14" t="s">
        <v>45</v>
      </c>
      <c r="D189" s="29" t="s">
        <v>36</v>
      </c>
      <c r="E189" s="26" t="s">
        <v>222</v>
      </c>
      <c r="F189" s="21"/>
      <c r="G189" s="100">
        <f>G190</f>
        <v>549</v>
      </c>
    </row>
    <row r="190" spans="1:7" ht="37.9" customHeight="1" thickBot="1">
      <c r="A190" s="1"/>
      <c r="B190" s="7" t="s">
        <v>71</v>
      </c>
      <c r="C190" s="14">
        <v>13</v>
      </c>
      <c r="D190" s="29" t="s">
        <v>36</v>
      </c>
      <c r="E190" s="25" t="s">
        <v>238</v>
      </c>
      <c r="F190" s="25" t="s">
        <v>70</v>
      </c>
      <c r="G190" s="109">
        <v>549</v>
      </c>
    </row>
    <row r="191" spans="1:7" ht="32.25" thickBot="1">
      <c r="A191" s="36">
        <v>9</v>
      </c>
      <c r="B191" s="52" t="s">
        <v>28</v>
      </c>
      <c r="C191" s="18">
        <v>14</v>
      </c>
      <c r="D191" s="18"/>
      <c r="E191" s="18"/>
      <c r="F191" s="24"/>
      <c r="G191" s="99">
        <f>G192+G198</f>
        <v>28968</v>
      </c>
    </row>
    <row r="192" spans="1:7" ht="48" thickBot="1">
      <c r="A192" s="1"/>
      <c r="B192" s="47" t="s">
        <v>29</v>
      </c>
      <c r="C192" s="18">
        <v>14</v>
      </c>
      <c r="D192" s="18" t="s">
        <v>36</v>
      </c>
      <c r="E192" s="18"/>
      <c r="F192" s="24"/>
      <c r="G192" s="99">
        <f>G193</f>
        <v>6479</v>
      </c>
    </row>
    <row r="193" spans="1:7" ht="97.9" customHeight="1" thickBot="1">
      <c r="A193" s="1"/>
      <c r="B193" s="24" t="s">
        <v>168</v>
      </c>
      <c r="C193" s="18" t="s">
        <v>48</v>
      </c>
      <c r="D193" s="18" t="s">
        <v>36</v>
      </c>
      <c r="E193" s="18" t="s">
        <v>46</v>
      </c>
      <c r="F193" s="24"/>
      <c r="G193" s="99">
        <f>G194</f>
        <v>6479</v>
      </c>
    </row>
    <row r="194" spans="1:7" ht="95.25" thickBot="1">
      <c r="A194" s="1"/>
      <c r="B194" s="9" t="s">
        <v>209</v>
      </c>
      <c r="C194" s="18" t="s">
        <v>48</v>
      </c>
      <c r="D194" s="18" t="s">
        <v>36</v>
      </c>
      <c r="E194" s="18" t="s">
        <v>128</v>
      </c>
      <c r="F194" s="24"/>
      <c r="G194" s="99">
        <f>G195</f>
        <v>6479</v>
      </c>
    </row>
    <row r="195" spans="1:7" ht="48" thickBot="1">
      <c r="A195" s="1"/>
      <c r="B195" s="93" t="s">
        <v>223</v>
      </c>
      <c r="C195" s="18" t="s">
        <v>48</v>
      </c>
      <c r="D195" s="18" t="s">
        <v>36</v>
      </c>
      <c r="E195" s="18" t="s">
        <v>224</v>
      </c>
      <c r="F195" s="24"/>
      <c r="G195" s="100">
        <f>G197+G196</f>
        <v>6479</v>
      </c>
    </row>
    <row r="196" spans="1:7" ht="48" thickBot="1">
      <c r="A196" s="1"/>
      <c r="B196" s="7" t="s">
        <v>261</v>
      </c>
      <c r="C196" s="14">
        <v>14</v>
      </c>
      <c r="D196" s="14" t="s">
        <v>36</v>
      </c>
      <c r="E196" s="13" t="s">
        <v>260</v>
      </c>
      <c r="F196" s="24">
        <v>500</v>
      </c>
      <c r="G196" s="100">
        <v>3644</v>
      </c>
    </row>
    <row r="197" spans="1:7" ht="48" thickBot="1">
      <c r="A197" s="1"/>
      <c r="B197" s="7" t="s">
        <v>262</v>
      </c>
      <c r="C197" s="14">
        <v>14</v>
      </c>
      <c r="D197" s="14" t="s">
        <v>36</v>
      </c>
      <c r="E197" s="13" t="s">
        <v>130</v>
      </c>
      <c r="F197" s="24">
        <v>500</v>
      </c>
      <c r="G197" s="97">
        <v>2835</v>
      </c>
    </row>
    <row r="198" spans="1:7" ht="16.5" thickBot="1">
      <c r="A198" s="1"/>
      <c r="B198" s="43" t="s">
        <v>47</v>
      </c>
      <c r="C198" s="18" t="s">
        <v>48</v>
      </c>
      <c r="D198" s="18" t="s">
        <v>40</v>
      </c>
      <c r="E198" s="18"/>
      <c r="F198" s="24"/>
      <c r="G198" s="98">
        <f>G199</f>
        <v>22489</v>
      </c>
    </row>
    <row r="199" spans="1:7" ht="95.45" customHeight="1" thickBot="1">
      <c r="A199" s="1"/>
      <c r="B199" s="24" t="s">
        <v>168</v>
      </c>
      <c r="C199" s="18" t="s">
        <v>48</v>
      </c>
      <c r="D199" s="18" t="s">
        <v>40</v>
      </c>
      <c r="E199" s="18" t="s">
        <v>46</v>
      </c>
      <c r="F199" s="24"/>
      <c r="G199" s="98">
        <f>G200</f>
        <v>22489</v>
      </c>
    </row>
    <row r="200" spans="1:7" ht="95.25" thickBot="1">
      <c r="A200" s="1"/>
      <c r="B200" s="9" t="s">
        <v>209</v>
      </c>
      <c r="C200" s="18" t="s">
        <v>48</v>
      </c>
      <c r="D200" s="18" t="s">
        <v>40</v>
      </c>
      <c r="E200" s="18" t="s">
        <v>128</v>
      </c>
      <c r="F200" s="24"/>
      <c r="G200" s="98">
        <f>G202</f>
        <v>22489</v>
      </c>
    </row>
    <row r="201" spans="1:7" ht="48" thickBot="1">
      <c r="A201" s="1"/>
      <c r="B201" s="93" t="s">
        <v>225</v>
      </c>
      <c r="C201" s="18" t="s">
        <v>48</v>
      </c>
      <c r="D201" s="18" t="s">
        <v>40</v>
      </c>
      <c r="E201" s="18" t="s">
        <v>226</v>
      </c>
      <c r="F201" s="24"/>
      <c r="G201" s="98">
        <f>G202</f>
        <v>22489</v>
      </c>
    </row>
    <row r="202" spans="1:7" ht="48" thickBot="1">
      <c r="A202" s="1"/>
      <c r="B202" s="8" t="s">
        <v>132</v>
      </c>
      <c r="C202" s="18" t="s">
        <v>48</v>
      </c>
      <c r="D202" s="18" t="s">
        <v>40</v>
      </c>
      <c r="E202" s="17" t="s">
        <v>131</v>
      </c>
      <c r="F202" s="24">
        <v>500</v>
      </c>
      <c r="G202" s="98">
        <v>22489</v>
      </c>
    </row>
    <row r="203" spans="1:7" ht="1.1499999999999999" customHeight="1" thickBot="1">
      <c r="A203" s="1"/>
      <c r="B203" s="52" t="s">
        <v>33</v>
      </c>
      <c r="C203" s="5">
        <v>99</v>
      </c>
      <c r="D203" s="5">
        <v>99</v>
      </c>
      <c r="E203" s="5"/>
      <c r="F203" s="23"/>
      <c r="G203" s="67"/>
    </row>
    <row r="204" spans="1:7">
      <c r="A204" s="2"/>
    </row>
    <row r="205" spans="1:7" ht="18.75">
      <c r="A205" s="3" t="s">
        <v>34</v>
      </c>
    </row>
    <row r="206" spans="1:7" ht="18.75">
      <c r="A206" s="3" t="s">
        <v>231</v>
      </c>
    </row>
    <row r="207" spans="1:7" ht="18.75">
      <c r="A207" s="3" t="s">
        <v>35</v>
      </c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23622047244094491" bottom="0.19685039370078741" header="0.31496062992125984" footer="0.1574803149606299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34"/>
  <sheetViews>
    <sheetView tabSelected="1" workbookViewId="0">
      <selection activeCell="C2" sqref="C2:G2"/>
    </sheetView>
  </sheetViews>
  <sheetFormatPr defaultRowHeight="12.75"/>
  <cols>
    <col min="1" max="1" width="2.42578125" customWidth="1"/>
    <col min="2" max="2" width="52.28515625" style="127" customWidth="1"/>
    <col min="3" max="3" width="5.7109375" style="202" customWidth="1"/>
    <col min="4" max="4" width="5.5703125" style="202" customWidth="1"/>
    <col min="5" max="5" width="14.42578125" style="202" customWidth="1"/>
    <col min="6" max="6" width="5.42578125" style="127" customWidth="1"/>
    <col min="7" max="7" width="12.85546875" style="127" customWidth="1"/>
    <col min="8" max="8" width="7.28515625" style="128" customWidth="1"/>
    <col min="9" max="9" width="5.7109375" style="146" customWidth="1"/>
    <col min="10" max="10" width="10.140625" bestFit="1" customWidth="1"/>
  </cols>
  <sheetData>
    <row r="1" spans="1:10" ht="15.75">
      <c r="A1" s="218" t="s">
        <v>343</v>
      </c>
      <c r="B1" s="218"/>
      <c r="C1" s="218"/>
      <c r="D1" s="218"/>
      <c r="E1" s="218"/>
      <c r="F1" s="218"/>
      <c r="G1" s="218"/>
    </row>
    <row r="2" spans="1:10" ht="57.6" customHeight="1">
      <c r="A2" s="145"/>
      <c r="B2" s="149"/>
      <c r="C2" s="219" t="s">
        <v>375</v>
      </c>
      <c r="D2" s="219"/>
      <c r="E2" s="219"/>
      <c r="F2" s="219"/>
      <c r="G2" s="219"/>
    </row>
    <row r="3" spans="1:10" ht="72.599999999999994" customHeight="1">
      <c r="A3" s="216" t="s">
        <v>334</v>
      </c>
      <c r="B3" s="216"/>
      <c r="C3" s="216"/>
      <c r="D3" s="216"/>
      <c r="E3" s="216"/>
      <c r="F3" s="216"/>
      <c r="G3" s="216"/>
    </row>
    <row r="4" spans="1:10" ht="19.5" thickBot="1">
      <c r="A4" s="206" t="s">
        <v>152</v>
      </c>
      <c r="B4" s="206"/>
      <c r="C4" s="206"/>
      <c r="D4" s="206"/>
      <c r="E4" s="206"/>
      <c r="F4" s="206"/>
      <c r="G4" s="206"/>
    </row>
    <row r="5" spans="1:10">
      <c r="A5" s="209" t="s">
        <v>0</v>
      </c>
      <c r="B5" s="220" t="s">
        <v>1</v>
      </c>
      <c r="C5" s="223" t="s">
        <v>2</v>
      </c>
      <c r="D5" s="223" t="s">
        <v>3</v>
      </c>
      <c r="E5" s="225" t="s">
        <v>4</v>
      </c>
      <c r="F5" s="220" t="s">
        <v>5</v>
      </c>
      <c r="G5" s="220" t="s">
        <v>151</v>
      </c>
    </row>
    <row r="6" spans="1:10" ht="13.5" thickBot="1">
      <c r="A6" s="210"/>
      <c r="B6" s="222"/>
      <c r="C6" s="224"/>
      <c r="D6" s="224"/>
      <c r="E6" s="226"/>
      <c r="F6" s="222"/>
      <c r="G6" s="221"/>
    </row>
    <row r="7" spans="1:10" ht="16.5" thickBot="1">
      <c r="A7" s="1"/>
      <c r="B7" s="150" t="s">
        <v>6</v>
      </c>
      <c r="C7" s="151"/>
      <c r="D7" s="151"/>
      <c r="E7" s="151"/>
      <c r="F7" s="152"/>
      <c r="G7" s="117">
        <f>G8+G58+G67+G97+G102+G164+G179+G206+G213+G219</f>
        <v>313602.04399999999</v>
      </c>
      <c r="H7" s="129"/>
      <c r="J7" s="136" t="s">
        <v>341</v>
      </c>
    </row>
    <row r="8" spans="1:10" ht="16.5" thickBot="1">
      <c r="A8" s="36">
        <v>1</v>
      </c>
      <c r="B8" s="153" t="s">
        <v>7</v>
      </c>
      <c r="C8" s="154" t="s">
        <v>36</v>
      </c>
      <c r="D8" s="154"/>
      <c r="E8" s="154"/>
      <c r="F8" s="155"/>
      <c r="G8" s="117">
        <f>G9+G15+G23+G29+G34+G39+G21</f>
        <v>30526</v>
      </c>
    </row>
    <row r="9" spans="1:10" ht="63.75" thickBot="1">
      <c r="A9" s="1"/>
      <c r="B9" s="156" t="s">
        <v>8</v>
      </c>
      <c r="C9" s="157" t="s">
        <v>36</v>
      </c>
      <c r="D9" s="157" t="s">
        <v>37</v>
      </c>
      <c r="E9" s="158"/>
      <c r="F9" s="159"/>
      <c r="G9" s="118">
        <f>G10</f>
        <v>579</v>
      </c>
    </row>
    <row r="10" spans="1:10" ht="48" thickBot="1">
      <c r="A10" s="15"/>
      <c r="B10" s="132" t="s">
        <v>164</v>
      </c>
      <c r="C10" s="75" t="s">
        <v>36</v>
      </c>
      <c r="D10" s="75" t="s">
        <v>37</v>
      </c>
      <c r="E10" s="86">
        <v>10</v>
      </c>
      <c r="F10" s="159"/>
      <c r="G10" s="119">
        <f>G11</f>
        <v>579</v>
      </c>
    </row>
    <row r="11" spans="1:10" ht="48" thickBot="1">
      <c r="A11" s="1"/>
      <c r="B11" s="132" t="s">
        <v>165</v>
      </c>
      <c r="C11" s="75" t="s">
        <v>36</v>
      </c>
      <c r="D11" s="75" t="s">
        <v>37</v>
      </c>
      <c r="E11" s="86" t="s">
        <v>142</v>
      </c>
      <c r="F11" s="159"/>
      <c r="G11" s="119">
        <f>G12+G13+G14</f>
        <v>579</v>
      </c>
    </row>
    <row r="12" spans="1:10" ht="126.75" thickBot="1">
      <c r="A12" s="1"/>
      <c r="B12" s="76" t="s">
        <v>52</v>
      </c>
      <c r="C12" s="75" t="s">
        <v>36</v>
      </c>
      <c r="D12" s="75" t="s">
        <v>37</v>
      </c>
      <c r="E12" s="160" t="s">
        <v>143</v>
      </c>
      <c r="F12" s="76">
        <v>100</v>
      </c>
      <c r="G12" s="120">
        <v>533</v>
      </c>
    </row>
    <row r="13" spans="1:10" ht="63.75" thickBot="1">
      <c r="A13" s="1"/>
      <c r="B13" s="85" t="s">
        <v>369</v>
      </c>
      <c r="C13" s="75" t="s">
        <v>36</v>
      </c>
      <c r="D13" s="75" t="s">
        <v>37</v>
      </c>
      <c r="E13" s="160" t="s">
        <v>143</v>
      </c>
      <c r="F13" s="76">
        <v>200</v>
      </c>
      <c r="G13" s="120">
        <v>45</v>
      </c>
    </row>
    <row r="14" spans="1:10" ht="63.75" thickBot="1">
      <c r="A14" s="1"/>
      <c r="B14" s="85" t="s">
        <v>368</v>
      </c>
      <c r="C14" s="75" t="s">
        <v>36</v>
      </c>
      <c r="D14" s="75" t="s">
        <v>37</v>
      </c>
      <c r="E14" s="160" t="s">
        <v>143</v>
      </c>
      <c r="F14" s="76">
        <v>800</v>
      </c>
      <c r="G14" s="120">
        <v>1</v>
      </c>
    </row>
    <row r="15" spans="1:10" ht="63.75" thickBot="1">
      <c r="A15" s="1"/>
      <c r="B15" s="161" t="s">
        <v>9</v>
      </c>
      <c r="C15" s="157" t="s">
        <v>36</v>
      </c>
      <c r="D15" s="157" t="s">
        <v>38</v>
      </c>
      <c r="E15" s="157"/>
      <c r="F15" s="159"/>
      <c r="G15" s="118">
        <f>G16</f>
        <v>16719</v>
      </c>
    </row>
    <row r="16" spans="1:10" ht="32.25" thickBot="1">
      <c r="A16" s="1"/>
      <c r="B16" s="162" t="s">
        <v>166</v>
      </c>
      <c r="C16" s="157" t="s">
        <v>36</v>
      </c>
      <c r="D16" s="157" t="s">
        <v>38</v>
      </c>
      <c r="E16" s="157" t="s">
        <v>54</v>
      </c>
      <c r="F16" s="159"/>
      <c r="G16" s="118">
        <f>G17</f>
        <v>16719</v>
      </c>
    </row>
    <row r="17" spans="1:7" ht="48" thickBot="1">
      <c r="A17" s="1"/>
      <c r="B17" s="148" t="s">
        <v>167</v>
      </c>
      <c r="C17" s="157" t="s">
        <v>36</v>
      </c>
      <c r="D17" s="157" t="s">
        <v>38</v>
      </c>
      <c r="E17" s="157" t="s">
        <v>144</v>
      </c>
      <c r="F17" s="159"/>
      <c r="G17" s="118">
        <f>G18+G19+G20</f>
        <v>16719</v>
      </c>
    </row>
    <row r="18" spans="1:7" ht="111" thickBot="1">
      <c r="A18" s="1"/>
      <c r="B18" s="85" t="s">
        <v>265</v>
      </c>
      <c r="C18" s="75" t="s">
        <v>36</v>
      </c>
      <c r="D18" s="75" t="s">
        <v>38</v>
      </c>
      <c r="E18" s="86" t="s">
        <v>145</v>
      </c>
      <c r="F18" s="76">
        <v>100</v>
      </c>
      <c r="G18" s="120">
        <v>16333</v>
      </c>
    </row>
    <row r="19" spans="1:7" ht="63.75" thickBot="1">
      <c r="A19" s="1"/>
      <c r="B19" s="85" t="s">
        <v>266</v>
      </c>
      <c r="C19" s="75" t="s">
        <v>36</v>
      </c>
      <c r="D19" s="75" t="s">
        <v>38</v>
      </c>
      <c r="E19" s="86" t="s">
        <v>145</v>
      </c>
      <c r="F19" s="76">
        <v>200</v>
      </c>
      <c r="G19" s="118">
        <v>206</v>
      </c>
    </row>
    <row r="20" spans="1:7" ht="48" thickBot="1">
      <c r="A20" s="1"/>
      <c r="B20" s="85" t="s">
        <v>267</v>
      </c>
      <c r="C20" s="163" t="s">
        <v>36</v>
      </c>
      <c r="D20" s="75" t="s">
        <v>38</v>
      </c>
      <c r="E20" s="86" t="s">
        <v>145</v>
      </c>
      <c r="F20" s="76">
        <v>800</v>
      </c>
      <c r="G20" s="118">
        <v>180</v>
      </c>
    </row>
    <row r="21" spans="1:7" ht="16.5" thickBot="1">
      <c r="A21" s="1"/>
      <c r="B21" s="141" t="s">
        <v>337</v>
      </c>
      <c r="C21" s="142" t="s">
        <v>36</v>
      </c>
      <c r="D21" s="75" t="s">
        <v>44</v>
      </c>
      <c r="E21" s="86"/>
      <c r="F21" s="76"/>
      <c r="G21" s="118">
        <f>G22</f>
        <v>35</v>
      </c>
    </row>
    <row r="22" spans="1:7" ht="79.5" thickBot="1">
      <c r="A22" s="15"/>
      <c r="B22" s="164" t="s">
        <v>338</v>
      </c>
      <c r="C22" s="75" t="s">
        <v>36</v>
      </c>
      <c r="D22" s="75" t="s">
        <v>44</v>
      </c>
      <c r="E22" s="86" t="s">
        <v>339</v>
      </c>
      <c r="F22" s="76">
        <v>200</v>
      </c>
      <c r="G22" s="118">
        <v>35</v>
      </c>
    </row>
    <row r="23" spans="1:7" ht="48" thickBot="1">
      <c r="A23" s="1"/>
      <c r="B23" s="161" t="s">
        <v>25</v>
      </c>
      <c r="C23" s="157" t="s">
        <v>36</v>
      </c>
      <c r="D23" s="157" t="s">
        <v>43</v>
      </c>
      <c r="E23" s="154"/>
      <c r="F23" s="165"/>
      <c r="G23" s="119">
        <f>G24</f>
        <v>6967</v>
      </c>
    </row>
    <row r="24" spans="1:7" ht="95.25" thickBot="1">
      <c r="A24" s="1"/>
      <c r="B24" s="166" t="s">
        <v>348</v>
      </c>
      <c r="C24" s="157" t="s">
        <v>36</v>
      </c>
      <c r="D24" s="157" t="s">
        <v>43</v>
      </c>
      <c r="E24" s="157" t="s">
        <v>46</v>
      </c>
      <c r="F24" s="165"/>
      <c r="G24" s="119">
        <f>G25</f>
        <v>6967</v>
      </c>
    </row>
    <row r="25" spans="1:7" ht="32.25" thickBot="1">
      <c r="A25" s="1"/>
      <c r="B25" s="132" t="s">
        <v>169</v>
      </c>
      <c r="C25" s="157" t="s">
        <v>36</v>
      </c>
      <c r="D25" s="157" t="s">
        <v>43</v>
      </c>
      <c r="E25" s="157" t="s">
        <v>153</v>
      </c>
      <c r="F25" s="165"/>
      <c r="G25" s="119">
        <f>G26+G27+G28</f>
        <v>6967</v>
      </c>
    </row>
    <row r="26" spans="1:7" ht="111" thickBot="1">
      <c r="A26" s="1"/>
      <c r="B26" s="85" t="s">
        <v>123</v>
      </c>
      <c r="C26" s="75" t="s">
        <v>36</v>
      </c>
      <c r="D26" s="75" t="s">
        <v>43</v>
      </c>
      <c r="E26" s="86" t="s">
        <v>124</v>
      </c>
      <c r="F26" s="165">
        <v>100</v>
      </c>
      <c r="G26" s="119">
        <v>5932</v>
      </c>
    </row>
    <row r="27" spans="1:7" ht="63.75" thickBot="1">
      <c r="A27" s="1"/>
      <c r="B27" s="167" t="s">
        <v>125</v>
      </c>
      <c r="C27" s="75" t="s">
        <v>36</v>
      </c>
      <c r="D27" s="75" t="s">
        <v>43</v>
      </c>
      <c r="E27" s="86" t="s">
        <v>124</v>
      </c>
      <c r="F27" s="165">
        <v>200</v>
      </c>
      <c r="G27" s="103">
        <v>1032</v>
      </c>
    </row>
    <row r="28" spans="1:7" ht="63.75" thickBot="1">
      <c r="A28" s="15"/>
      <c r="B28" s="168" t="s">
        <v>126</v>
      </c>
      <c r="C28" s="75" t="s">
        <v>36</v>
      </c>
      <c r="D28" s="75" t="s">
        <v>43</v>
      </c>
      <c r="E28" s="86" t="s">
        <v>124</v>
      </c>
      <c r="F28" s="165">
        <v>800</v>
      </c>
      <c r="G28" s="103">
        <v>3</v>
      </c>
    </row>
    <row r="29" spans="1:7" ht="16.5" hidden="1" thickBot="1">
      <c r="A29" s="15"/>
      <c r="B29" s="169" t="s">
        <v>312</v>
      </c>
      <c r="C29" s="75" t="s">
        <v>36</v>
      </c>
      <c r="D29" s="75" t="s">
        <v>42</v>
      </c>
      <c r="E29" s="86"/>
      <c r="F29" s="165"/>
      <c r="G29" s="119">
        <f>G30</f>
        <v>0</v>
      </c>
    </row>
    <row r="30" spans="1:7" ht="126.75" hidden="1" thickBot="1">
      <c r="A30" s="1"/>
      <c r="B30" s="166" t="s">
        <v>168</v>
      </c>
      <c r="C30" s="75" t="s">
        <v>36</v>
      </c>
      <c r="D30" s="75" t="s">
        <v>42</v>
      </c>
      <c r="E30" s="86">
        <v>11</v>
      </c>
      <c r="F30" s="165"/>
      <c r="G30" s="119">
        <f>G31</f>
        <v>0</v>
      </c>
    </row>
    <row r="31" spans="1:7" ht="95.25" hidden="1" thickBot="1">
      <c r="A31" s="1"/>
      <c r="B31" s="132" t="s">
        <v>209</v>
      </c>
      <c r="C31" s="75" t="s">
        <v>36</v>
      </c>
      <c r="D31" s="75" t="s">
        <v>42</v>
      </c>
      <c r="E31" s="86" t="s">
        <v>315</v>
      </c>
      <c r="F31" s="165"/>
      <c r="G31" s="119">
        <f>G32</f>
        <v>0</v>
      </c>
    </row>
    <row r="32" spans="1:7" ht="48" hidden="1" thickBot="1">
      <c r="A32" s="1"/>
      <c r="B32" s="131" t="s">
        <v>316</v>
      </c>
      <c r="C32" s="75" t="s">
        <v>36</v>
      </c>
      <c r="D32" s="75" t="s">
        <v>42</v>
      </c>
      <c r="E32" s="86" t="s">
        <v>311</v>
      </c>
      <c r="F32" s="165"/>
      <c r="G32" s="119">
        <f>G33</f>
        <v>0</v>
      </c>
    </row>
    <row r="33" spans="1:7" ht="32.25" hidden="1" thickBot="1">
      <c r="A33" s="1"/>
      <c r="B33" s="85" t="s">
        <v>314</v>
      </c>
      <c r="C33" s="75" t="s">
        <v>36</v>
      </c>
      <c r="D33" s="75" t="s">
        <v>42</v>
      </c>
      <c r="E33" s="86" t="s">
        <v>313</v>
      </c>
      <c r="F33" s="165">
        <v>500</v>
      </c>
      <c r="G33" s="119"/>
    </row>
    <row r="34" spans="1:7" ht="16.5" thickBot="1">
      <c r="A34" s="1"/>
      <c r="B34" s="161" t="s">
        <v>26</v>
      </c>
      <c r="C34" s="157" t="s">
        <v>36</v>
      </c>
      <c r="D34" s="157">
        <v>11</v>
      </c>
      <c r="E34" s="157"/>
      <c r="F34" s="165"/>
      <c r="G34" s="119">
        <f>G35</f>
        <v>100</v>
      </c>
    </row>
    <row r="35" spans="1:7" ht="95.25" thickBot="1">
      <c r="A35" s="1"/>
      <c r="B35" s="166" t="s">
        <v>348</v>
      </c>
      <c r="C35" s="157" t="s">
        <v>36</v>
      </c>
      <c r="D35" s="157" t="s">
        <v>46</v>
      </c>
      <c r="E35" s="157" t="s">
        <v>46</v>
      </c>
      <c r="F35" s="165"/>
      <c r="G35" s="119">
        <f>G36</f>
        <v>100</v>
      </c>
    </row>
    <row r="36" spans="1:7" ht="32.25" thickBot="1">
      <c r="A36" s="1"/>
      <c r="B36" s="132" t="s">
        <v>170</v>
      </c>
      <c r="C36" s="157" t="s">
        <v>36</v>
      </c>
      <c r="D36" s="157" t="s">
        <v>46</v>
      </c>
      <c r="E36" s="157" t="s">
        <v>69</v>
      </c>
      <c r="F36" s="165"/>
      <c r="G36" s="119">
        <f>G38</f>
        <v>100</v>
      </c>
    </row>
    <row r="37" spans="1:7" ht="32.25" thickBot="1">
      <c r="A37" s="1"/>
      <c r="B37" s="131" t="s">
        <v>171</v>
      </c>
      <c r="C37" s="157" t="s">
        <v>36</v>
      </c>
      <c r="D37" s="157" t="s">
        <v>46</v>
      </c>
      <c r="E37" s="157" t="s">
        <v>172</v>
      </c>
      <c r="F37" s="165"/>
      <c r="G37" s="103">
        <f>G38</f>
        <v>100</v>
      </c>
    </row>
    <row r="38" spans="1:7" ht="32.25" thickBot="1">
      <c r="A38" s="1"/>
      <c r="B38" s="85" t="s">
        <v>127</v>
      </c>
      <c r="C38" s="157" t="s">
        <v>36</v>
      </c>
      <c r="D38" s="157">
        <v>11</v>
      </c>
      <c r="E38" s="86" t="s">
        <v>242</v>
      </c>
      <c r="F38" s="165">
        <v>800</v>
      </c>
      <c r="G38" s="119">
        <v>100</v>
      </c>
    </row>
    <row r="39" spans="1:7" ht="16.5" thickBot="1">
      <c r="A39" s="1"/>
      <c r="B39" s="161" t="s">
        <v>51</v>
      </c>
      <c r="C39" s="157" t="s">
        <v>36</v>
      </c>
      <c r="D39" s="157">
        <v>13</v>
      </c>
      <c r="E39" s="157"/>
      <c r="F39" s="165"/>
      <c r="G39" s="118">
        <f>G40+G45</f>
        <v>6126</v>
      </c>
    </row>
    <row r="40" spans="1:7" ht="32.25" thickBot="1">
      <c r="A40" s="1"/>
      <c r="B40" s="148" t="s">
        <v>191</v>
      </c>
      <c r="C40" s="157" t="s">
        <v>36</v>
      </c>
      <c r="D40" s="157" t="s">
        <v>45</v>
      </c>
      <c r="E40" s="157" t="s">
        <v>36</v>
      </c>
      <c r="F40" s="165"/>
      <c r="G40" s="118">
        <f>G41</f>
        <v>792</v>
      </c>
    </row>
    <row r="41" spans="1:7" ht="32.25" thickBot="1">
      <c r="A41" s="1"/>
      <c r="B41" s="170" t="s">
        <v>169</v>
      </c>
      <c r="C41" s="157" t="s">
        <v>36</v>
      </c>
      <c r="D41" s="157" t="s">
        <v>45</v>
      </c>
      <c r="E41" s="157" t="s">
        <v>79</v>
      </c>
      <c r="F41" s="165"/>
      <c r="G41" s="118">
        <f>G42</f>
        <v>792</v>
      </c>
    </row>
    <row r="42" spans="1:7" ht="63.75" thickBot="1">
      <c r="A42" s="1"/>
      <c r="B42" s="161" t="s">
        <v>228</v>
      </c>
      <c r="C42" s="157" t="s">
        <v>36</v>
      </c>
      <c r="D42" s="157" t="s">
        <v>45</v>
      </c>
      <c r="E42" s="157" t="s">
        <v>227</v>
      </c>
      <c r="F42" s="165"/>
      <c r="G42" s="118">
        <f>G43+G44</f>
        <v>792</v>
      </c>
    </row>
    <row r="43" spans="1:7" ht="111" thickBot="1">
      <c r="A43" s="1"/>
      <c r="B43" s="76" t="s">
        <v>80</v>
      </c>
      <c r="C43" s="157" t="s">
        <v>36</v>
      </c>
      <c r="D43" s="157" t="s">
        <v>45</v>
      </c>
      <c r="E43" s="157" t="s">
        <v>104</v>
      </c>
      <c r="F43" s="165">
        <v>100</v>
      </c>
      <c r="G43" s="118">
        <v>641</v>
      </c>
    </row>
    <row r="44" spans="1:7" ht="63.75" thickBot="1">
      <c r="A44" s="1"/>
      <c r="B44" s="85" t="s">
        <v>81</v>
      </c>
      <c r="C44" s="157" t="s">
        <v>36</v>
      </c>
      <c r="D44" s="157" t="s">
        <v>45</v>
      </c>
      <c r="E44" s="157" t="s">
        <v>104</v>
      </c>
      <c r="F44" s="165">
        <v>200</v>
      </c>
      <c r="G44" s="118">
        <v>151</v>
      </c>
    </row>
    <row r="45" spans="1:7" ht="95.25" thickBot="1">
      <c r="A45" s="1"/>
      <c r="B45" s="166" t="s">
        <v>348</v>
      </c>
      <c r="C45" s="157" t="s">
        <v>36</v>
      </c>
      <c r="D45" s="157" t="s">
        <v>45</v>
      </c>
      <c r="E45" s="157" t="s">
        <v>46</v>
      </c>
      <c r="F45" s="165"/>
      <c r="G45" s="118">
        <f>G49+G46</f>
        <v>5334</v>
      </c>
    </row>
    <row r="46" spans="1:7" ht="32.25" thickBot="1">
      <c r="A46" s="1"/>
      <c r="B46" s="132" t="s">
        <v>170</v>
      </c>
      <c r="C46" s="157" t="s">
        <v>36</v>
      </c>
      <c r="D46" s="157" t="s">
        <v>45</v>
      </c>
      <c r="E46" s="157" t="s">
        <v>69</v>
      </c>
      <c r="F46" s="165"/>
      <c r="G46" s="118">
        <f>G47</f>
        <v>4200</v>
      </c>
    </row>
    <row r="47" spans="1:7" ht="48" thickBot="1">
      <c r="A47" s="1"/>
      <c r="B47" s="131" t="s">
        <v>279</v>
      </c>
      <c r="C47" s="157" t="s">
        <v>36</v>
      </c>
      <c r="D47" s="157" t="s">
        <v>45</v>
      </c>
      <c r="E47" s="157" t="s">
        <v>280</v>
      </c>
      <c r="F47" s="165"/>
      <c r="G47" s="118">
        <f>G48</f>
        <v>4200</v>
      </c>
    </row>
    <row r="48" spans="1:7" ht="48" thickBot="1">
      <c r="A48" s="1"/>
      <c r="B48" s="131" t="s">
        <v>281</v>
      </c>
      <c r="C48" s="157" t="s">
        <v>36</v>
      </c>
      <c r="D48" s="157" t="s">
        <v>45</v>
      </c>
      <c r="E48" s="157" t="s">
        <v>282</v>
      </c>
      <c r="F48" s="165">
        <v>800</v>
      </c>
      <c r="G48" s="118">
        <v>4200</v>
      </c>
    </row>
    <row r="49" spans="1:7" ht="63.75" thickBot="1">
      <c r="A49" s="1"/>
      <c r="B49" s="148" t="s">
        <v>173</v>
      </c>
      <c r="C49" s="157" t="s">
        <v>36</v>
      </c>
      <c r="D49" s="157" t="s">
        <v>45</v>
      </c>
      <c r="E49" s="157" t="s">
        <v>56</v>
      </c>
      <c r="F49" s="165"/>
      <c r="G49" s="118">
        <f>G50+G53+G56</f>
        <v>1134</v>
      </c>
    </row>
    <row r="50" spans="1:7" ht="95.25" thickBot="1">
      <c r="A50" s="1"/>
      <c r="B50" s="171" t="s">
        <v>174</v>
      </c>
      <c r="C50" s="157" t="s">
        <v>36</v>
      </c>
      <c r="D50" s="157" t="s">
        <v>45</v>
      </c>
      <c r="E50" s="157" t="s">
        <v>175</v>
      </c>
      <c r="F50" s="165"/>
      <c r="G50" s="120">
        <f>G51+G52</f>
        <v>398</v>
      </c>
    </row>
    <row r="51" spans="1:7" ht="126.75" thickBot="1">
      <c r="A51" s="1"/>
      <c r="B51" s="132" t="s">
        <v>57</v>
      </c>
      <c r="C51" s="75" t="s">
        <v>36</v>
      </c>
      <c r="D51" s="75">
        <v>13</v>
      </c>
      <c r="E51" s="86" t="s">
        <v>76</v>
      </c>
      <c r="F51" s="76">
        <v>100</v>
      </c>
      <c r="G51" s="119">
        <v>380</v>
      </c>
    </row>
    <row r="52" spans="1:7" ht="63.75" thickBot="1">
      <c r="A52" s="1"/>
      <c r="B52" s="85" t="s">
        <v>58</v>
      </c>
      <c r="C52" s="157" t="s">
        <v>36</v>
      </c>
      <c r="D52" s="75">
        <v>13</v>
      </c>
      <c r="E52" s="86" t="s">
        <v>76</v>
      </c>
      <c r="F52" s="76">
        <v>200</v>
      </c>
      <c r="G52" s="119">
        <v>18</v>
      </c>
    </row>
    <row r="53" spans="1:7" ht="111" thickBot="1">
      <c r="A53" s="1"/>
      <c r="B53" s="85" t="s">
        <v>176</v>
      </c>
      <c r="C53" s="157" t="s">
        <v>177</v>
      </c>
      <c r="D53" s="75" t="s">
        <v>45</v>
      </c>
      <c r="E53" s="86" t="s">
        <v>178</v>
      </c>
      <c r="F53" s="76"/>
      <c r="G53" s="103">
        <f>G54+G55</f>
        <v>388</v>
      </c>
    </row>
    <row r="54" spans="1:7" ht="158.25" thickBot="1">
      <c r="A54" s="1"/>
      <c r="B54" s="132" t="s">
        <v>59</v>
      </c>
      <c r="C54" s="157" t="s">
        <v>36</v>
      </c>
      <c r="D54" s="75" t="s">
        <v>45</v>
      </c>
      <c r="E54" s="86" t="s">
        <v>148</v>
      </c>
      <c r="F54" s="76">
        <v>100</v>
      </c>
      <c r="G54" s="119">
        <v>353</v>
      </c>
    </row>
    <row r="55" spans="1:7" ht="111" thickBot="1">
      <c r="A55" s="1"/>
      <c r="B55" s="132" t="s">
        <v>60</v>
      </c>
      <c r="C55" s="157" t="s">
        <v>36</v>
      </c>
      <c r="D55" s="75" t="s">
        <v>45</v>
      </c>
      <c r="E55" s="86" t="s">
        <v>148</v>
      </c>
      <c r="F55" s="76">
        <v>200</v>
      </c>
      <c r="G55" s="119">
        <v>35</v>
      </c>
    </row>
    <row r="56" spans="1:7" ht="63.75" thickBot="1">
      <c r="A56" s="1"/>
      <c r="B56" s="132" t="s">
        <v>179</v>
      </c>
      <c r="C56" s="157" t="s">
        <v>36</v>
      </c>
      <c r="D56" s="75" t="s">
        <v>45</v>
      </c>
      <c r="E56" s="86" t="s">
        <v>180</v>
      </c>
      <c r="F56" s="76"/>
      <c r="G56" s="103">
        <f>G57</f>
        <v>348</v>
      </c>
    </row>
    <row r="57" spans="1:7" ht="126.75" thickBot="1">
      <c r="A57" s="1"/>
      <c r="B57" s="132" t="s">
        <v>61</v>
      </c>
      <c r="C57" s="75" t="s">
        <v>36</v>
      </c>
      <c r="D57" s="75" t="s">
        <v>45</v>
      </c>
      <c r="E57" s="86" t="s">
        <v>149</v>
      </c>
      <c r="F57" s="76">
        <v>100</v>
      </c>
      <c r="G57" s="119">
        <v>348</v>
      </c>
    </row>
    <row r="58" spans="1:7" ht="32.25" thickBot="1">
      <c r="A58" s="37">
        <v>2</v>
      </c>
      <c r="B58" s="153" t="s">
        <v>10</v>
      </c>
      <c r="C58" s="154" t="s">
        <v>37</v>
      </c>
      <c r="D58" s="154"/>
      <c r="E58" s="154"/>
      <c r="F58" s="159"/>
      <c r="G58" s="121">
        <f>G59</f>
        <v>100</v>
      </c>
    </row>
    <row r="59" spans="1:7" ht="48" thickBot="1">
      <c r="A59" s="1"/>
      <c r="B59" s="161" t="s">
        <v>308</v>
      </c>
      <c r="C59" s="157" t="s">
        <v>37</v>
      </c>
      <c r="D59" s="157" t="s">
        <v>39</v>
      </c>
      <c r="E59" s="157"/>
      <c r="F59" s="165"/>
      <c r="G59" s="118">
        <f>G60+G65</f>
        <v>100</v>
      </c>
    </row>
    <row r="60" spans="1:7" ht="95.25" thickBot="1">
      <c r="A60" s="1"/>
      <c r="B60" s="148" t="s">
        <v>181</v>
      </c>
      <c r="C60" s="157" t="s">
        <v>37</v>
      </c>
      <c r="D60" s="157" t="s">
        <v>39</v>
      </c>
      <c r="E60" s="157" t="s">
        <v>37</v>
      </c>
      <c r="F60" s="165"/>
      <c r="G60" s="118">
        <f>G62</f>
        <v>100</v>
      </c>
    </row>
    <row r="61" spans="1:7" ht="48" thickBot="1">
      <c r="A61" s="1"/>
      <c r="B61" s="172" t="s">
        <v>182</v>
      </c>
      <c r="C61" s="157" t="s">
        <v>37</v>
      </c>
      <c r="D61" s="157" t="s">
        <v>39</v>
      </c>
      <c r="E61" s="157" t="s">
        <v>327</v>
      </c>
      <c r="F61" s="165"/>
      <c r="G61" s="118">
        <f>G62</f>
        <v>100</v>
      </c>
    </row>
    <row r="62" spans="1:7" ht="32.25" thickBot="1">
      <c r="A62" s="1"/>
      <c r="B62" s="173" t="s">
        <v>323</v>
      </c>
      <c r="C62" s="157" t="s">
        <v>37</v>
      </c>
      <c r="D62" s="157" t="s">
        <v>39</v>
      </c>
      <c r="E62" s="157" t="s">
        <v>324</v>
      </c>
      <c r="F62" s="165"/>
      <c r="G62" s="118">
        <f>G63</f>
        <v>100</v>
      </c>
    </row>
    <row r="63" spans="1:7" ht="48" thickBot="1">
      <c r="A63" s="1"/>
      <c r="B63" s="132" t="s">
        <v>306</v>
      </c>
      <c r="C63" s="157" t="s">
        <v>37</v>
      </c>
      <c r="D63" s="157" t="s">
        <v>39</v>
      </c>
      <c r="E63" s="174" t="s">
        <v>325</v>
      </c>
      <c r="F63" s="165">
        <v>200</v>
      </c>
      <c r="G63" s="118">
        <v>100</v>
      </c>
    </row>
    <row r="64" spans="1:7" ht="126.75" hidden="1" thickBot="1">
      <c r="A64" s="1"/>
      <c r="B64" s="165" t="s">
        <v>168</v>
      </c>
      <c r="C64" s="157" t="s">
        <v>37</v>
      </c>
      <c r="D64" s="157" t="s">
        <v>39</v>
      </c>
      <c r="E64" s="174">
        <v>11</v>
      </c>
      <c r="F64" s="165"/>
      <c r="G64" s="130">
        <f>G65</f>
        <v>0</v>
      </c>
    </row>
    <row r="65" spans="1:7" ht="95.25" hidden="1" thickBot="1">
      <c r="A65" s="1"/>
      <c r="B65" s="85" t="s">
        <v>209</v>
      </c>
      <c r="C65" s="157" t="s">
        <v>37</v>
      </c>
      <c r="D65" s="157" t="s">
        <v>39</v>
      </c>
      <c r="E65" s="174" t="s">
        <v>128</v>
      </c>
      <c r="F65" s="76"/>
      <c r="G65" s="135">
        <f>G66</f>
        <v>0</v>
      </c>
    </row>
    <row r="66" spans="1:7" ht="48" hidden="1" thickBot="1">
      <c r="A66" s="1"/>
      <c r="B66" s="132" t="s">
        <v>326</v>
      </c>
      <c r="C66" s="157" t="s">
        <v>37</v>
      </c>
      <c r="D66" s="157" t="s">
        <v>39</v>
      </c>
      <c r="E66" s="133" t="s">
        <v>307</v>
      </c>
      <c r="F66" s="76">
        <v>500</v>
      </c>
      <c r="G66" s="135"/>
    </row>
    <row r="67" spans="1:7" ht="16.5" thickBot="1">
      <c r="A67" s="36">
        <v>3</v>
      </c>
      <c r="B67" s="175" t="s">
        <v>12</v>
      </c>
      <c r="C67" s="154" t="s">
        <v>38</v>
      </c>
      <c r="D67" s="154"/>
      <c r="E67" s="154"/>
      <c r="F67" s="159"/>
      <c r="G67" s="122">
        <f>G68+G77+G84</f>
        <v>52087.4</v>
      </c>
    </row>
    <row r="68" spans="1:7" ht="16.5" thickBot="1">
      <c r="A68" s="1"/>
      <c r="B68" s="176" t="s">
        <v>32</v>
      </c>
      <c r="C68" s="157" t="s">
        <v>38</v>
      </c>
      <c r="D68" s="157" t="s">
        <v>44</v>
      </c>
      <c r="E68" s="157"/>
      <c r="F68" s="165"/>
      <c r="G68" s="119">
        <f>G69</f>
        <v>2971.1</v>
      </c>
    </row>
    <row r="69" spans="1:7" ht="48" thickBot="1">
      <c r="A69" s="1"/>
      <c r="B69" s="131" t="s">
        <v>183</v>
      </c>
      <c r="C69" s="157" t="s">
        <v>38</v>
      </c>
      <c r="D69" s="157" t="s">
        <v>44</v>
      </c>
      <c r="E69" s="157" t="s">
        <v>41</v>
      </c>
      <c r="F69" s="165"/>
      <c r="G69" s="119">
        <f>G70+G74</f>
        <v>2971.1</v>
      </c>
    </row>
    <row r="70" spans="1:7" ht="63.75" thickBot="1">
      <c r="A70" s="1"/>
      <c r="B70" s="132" t="s">
        <v>246</v>
      </c>
      <c r="C70" s="157" t="s">
        <v>38</v>
      </c>
      <c r="D70" s="157" t="s">
        <v>44</v>
      </c>
      <c r="E70" s="157" t="s">
        <v>141</v>
      </c>
      <c r="F70" s="165"/>
      <c r="G70" s="119">
        <f>G71+G72+G73</f>
        <v>2969</v>
      </c>
    </row>
    <row r="71" spans="1:7" ht="111" thickBot="1">
      <c r="A71" s="1"/>
      <c r="B71" s="85" t="s">
        <v>245</v>
      </c>
      <c r="C71" s="75" t="s">
        <v>38</v>
      </c>
      <c r="D71" s="75" t="s">
        <v>44</v>
      </c>
      <c r="E71" s="86" t="s">
        <v>229</v>
      </c>
      <c r="F71" s="76">
        <v>100</v>
      </c>
      <c r="G71" s="119">
        <v>2417</v>
      </c>
    </row>
    <row r="72" spans="1:7" ht="63.75" thickBot="1">
      <c r="A72" s="1"/>
      <c r="B72" s="85" t="s">
        <v>244</v>
      </c>
      <c r="C72" s="75" t="s">
        <v>38</v>
      </c>
      <c r="D72" s="75" t="s">
        <v>44</v>
      </c>
      <c r="E72" s="86" t="s">
        <v>229</v>
      </c>
      <c r="F72" s="76">
        <v>200</v>
      </c>
      <c r="G72" s="119">
        <v>552</v>
      </c>
    </row>
    <row r="73" spans="1:7" ht="0.6" customHeight="1" thickBot="1">
      <c r="A73" s="1"/>
      <c r="B73" s="85" t="s">
        <v>190</v>
      </c>
      <c r="C73" s="75" t="s">
        <v>38</v>
      </c>
      <c r="D73" s="75" t="s">
        <v>44</v>
      </c>
      <c r="E73" s="86" t="s">
        <v>229</v>
      </c>
      <c r="F73" s="76">
        <v>800</v>
      </c>
      <c r="G73" s="119"/>
    </row>
    <row r="74" spans="1:7" ht="63.75" thickBot="1">
      <c r="A74" s="1"/>
      <c r="B74" s="85" t="s">
        <v>254</v>
      </c>
      <c r="C74" s="75" t="s">
        <v>38</v>
      </c>
      <c r="D74" s="75" t="s">
        <v>44</v>
      </c>
      <c r="E74" s="86" t="s">
        <v>248</v>
      </c>
      <c r="F74" s="76"/>
      <c r="G74" s="119">
        <f>G75</f>
        <v>2.1</v>
      </c>
    </row>
    <row r="75" spans="1:7" ht="32.25" thickBot="1">
      <c r="A75" s="1"/>
      <c r="B75" s="87" t="s">
        <v>253</v>
      </c>
      <c r="C75" s="75" t="s">
        <v>38</v>
      </c>
      <c r="D75" s="75" t="s">
        <v>44</v>
      </c>
      <c r="E75" s="86" t="s">
        <v>257</v>
      </c>
      <c r="F75" s="76"/>
      <c r="G75" s="119">
        <f>G76</f>
        <v>2.1</v>
      </c>
    </row>
    <row r="76" spans="1:7" ht="48" thickBot="1">
      <c r="A76" s="1"/>
      <c r="B76" s="85" t="s">
        <v>255</v>
      </c>
      <c r="C76" s="75" t="s">
        <v>38</v>
      </c>
      <c r="D76" s="75" t="s">
        <v>44</v>
      </c>
      <c r="E76" s="86" t="s">
        <v>258</v>
      </c>
      <c r="F76" s="76">
        <v>200</v>
      </c>
      <c r="G76" s="119">
        <v>2.1</v>
      </c>
    </row>
    <row r="77" spans="1:7" ht="16.5" thickBot="1">
      <c r="A77" s="1"/>
      <c r="B77" s="177" t="s">
        <v>184</v>
      </c>
      <c r="C77" s="75" t="s">
        <v>38</v>
      </c>
      <c r="D77" s="75" t="s">
        <v>39</v>
      </c>
      <c r="E77" s="75"/>
      <c r="F77" s="76"/>
      <c r="G77" s="103">
        <f>G78</f>
        <v>37950.400000000001</v>
      </c>
    </row>
    <row r="78" spans="1:7" ht="63.75" thickBot="1">
      <c r="A78" s="1"/>
      <c r="B78" s="148" t="s">
        <v>345</v>
      </c>
      <c r="C78" s="75" t="s">
        <v>38</v>
      </c>
      <c r="D78" s="75" t="s">
        <v>39</v>
      </c>
      <c r="E78" s="75" t="s">
        <v>40</v>
      </c>
      <c r="F78" s="76"/>
      <c r="G78" s="103">
        <f>G79</f>
        <v>37950.400000000001</v>
      </c>
    </row>
    <row r="79" spans="1:7" ht="48" thickBot="1">
      <c r="A79" s="1"/>
      <c r="B79" s="177" t="s">
        <v>276</v>
      </c>
      <c r="C79" s="75" t="s">
        <v>38</v>
      </c>
      <c r="D79" s="75" t="s">
        <v>39</v>
      </c>
      <c r="E79" s="75" t="s">
        <v>272</v>
      </c>
      <c r="F79" s="76"/>
      <c r="G79" s="103">
        <f>G80</f>
        <v>37950.400000000001</v>
      </c>
    </row>
    <row r="80" spans="1:7" ht="48" thickBot="1">
      <c r="A80" s="1"/>
      <c r="B80" s="177" t="s">
        <v>344</v>
      </c>
      <c r="C80" s="75" t="s">
        <v>38</v>
      </c>
      <c r="D80" s="75" t="s">
        <v>39</v>
      </c>
      <c r="E80" s="75" t="s">
        <v>273</v>
      </c>
      <c r="F80" s="76"/>
      <c r="G80" s="103">
        <f>G82+G83+G81</f>
        <v>37950.400000000001</v>
      </c>
    </row>
    <row r="81" spans="1:7" ht="48" thickBot="1">
      <c r="A81" s="1"/>
      <c r="B81" s="177" t="s">
        <v>366</v>
      </c>
      <c r="C81" s="75" t="s">
        <v>38</v>
      </c>
      <c r="D81" s="75" t="s">
        <v>39</v>
      </c>
      <c r="E81" s="75" t="s">
        <v>347</v>
      </c>
      <c r="F81" s="76">
        <v>500</v>
      </c>
      <c r="G81" s="119">
        <v>19865.400000000001</v>
      </c>
    </row>
    <row r="82" spans="1:7" ht="63.75" thickBot="1">
      <c r="A82" s="1"/>
      <c r="B82" s="177" t="s">
        <v>346</v>
      </c>
      <c r="C82" s="75" t="s">
        <v>38</v>
      </c>
      <c r="D82" s="75" t="s">
        <v>39</v>
      </c>
      <c r="E82" s="75" t="s">
        <v>277</v>
      </c>
      <c r="F82" s="76">
        <v>200</v>
      </c>
      <c r="G82" s="119">
        <v>9042.5</v>
      </c>
    </row>
    <row r="83" spans="1:7" ht="63.75" thickBot="1">
      <c r="A83" s="1"/>
      <c r="B83" s="177" t="s">
        <v>367</v>
      </c>
      <c r="C83" s="75" t="s">
        <v>38</v>
      </c>
      <c r="D83" s="75" t="s">
        <v>39</v>
      </c>
      <c r="E83" s="75" t="s">
        <v>277</v>
      </c>
      <c r="F83" s="76">
        <v>500</v>
      </c>
      <c r="G83" s="119">
        <v>9042.5</v>
      </c>
    </row>
    <row r="84" spans="1:7" ht="32.25" thickBot="1">
      <c r="A84" s="1"/>
      <c r="B84" s="178" t="s">
        <v>298</v>
      </c>
      <c r="C84" s="75" t="s">
        <v>38</v>
      </c>
      <c r="D84" s="75">
        <v>12</v>
      </c>
      <c r="E84" s="75"/>
      <c r="F84" s="76"/>
      <c r="G84" s="119">
        <f>G85+G88+G93</f>
        <v>11165.9</v>
      </c>
    </row>
    <row r="85" spans="1:7" ht="48" thickBot="1">
      <c r="A85" s="1"/>
      <c r="B85" s="177" t="s">
        <v>185</v>
      </c>
      <c r="C85" s="75" t="s">
        <v>38</v>
      </c>
      <c r="D85" s="75" t="s">
        <v>49</v>
      </c>
      <c r="E85" s="75" t="s">
        <v>42</v>
      </c>
      <c r="F85" s="76"/>
      <c r="G85" s="119">
        <f>G86</f>
        <v>289</v>
      </c>
    </row>
    <row r="86" spans="1:7" ht="32.25" thickBot="1">
      <c r="A86" s="1"/>
      <c r="B86" s="132" t="s">
        <v>186</v>
      </c>
      <c r="C86" s="75" t="s">
        <v>38</v>
      </c>
      <c r="D86" s="75" t="s">
        <v>49</v>
      </c>
      <c r="E86" s="75" t="s">
        <v>78</v>
      </c>
      <c r="F86" s="76"/>
      <c r="G86" s="119">
        <f>G87</f>
        <v>289</v>
      </c>
    </row>
    <row r="87" spans="1:7" ht="48" thickBot="1">
      <c r="A87" s="1"/>
      <c r="B87" s="85" t="s">
        <v>64</v>
      </c>
      <c r="C87" s="75" t="s">
        <v>38</v>
      </c>
      <c r="D87" s="75" t="s">
        <v>49</v>
      </c>
      <c r="E87" s="86" t="s">
        <v>241</v>
      </c>
      <c r="F87" s="76">
        <v>200</v>
      </c>
      <c r="G87" s="119">
        <v>289</v>
      </c>
    </row>
    <row r="88" spans="1:7" ht="48" thickBot="1">
      <c r="A88" s="1"/>
      <c r="B88" s="177" t="s">
        <v>164</v>
      </c>
      <c r="C88" s="75" t="s">
        <v>38</v>
      </c>
      <c r="D88" s="75" t="s">
        <v>49</v>
      </c>
      <c r="E88" s="75" t="s">
        <v>54</v>
      </c>
      <c r="F88" s="76"/>
      <c r="G88" s="119">
        <f>G89</f>
        <v>10820</v>
      </c>
    </row>
    <row r="89" spans="1:7" ht="48" thickBot="1">
      <c r="A89" s="1"/>
      <c r="B89" s="132" t="s">
        <v>187</v>
      </c>
      <c r="C89" s="75" t="s">
        <v>38</v>
      </c>
      <c r="D89" s="75" t="s">
        <v>49</v>
      </c>
      <c r="E89" s="75" t="s">
        <v>146</v>
      </c>
      <c r="F89" s="76"/>
      <c r="G89" s="119">
        <f>G90+G91+G92</f>
        <v>10820</v>
      </c>
    </row>
    <row r="90" spans="1:7" ht="95.25" thickBot="1">
      <c r="A90" s="1"/>
      <c r="B90" s="76" t="s">
        <v>188</v>
      </c>
      <c r="C90" s="75" t="s">
        <v>38</v>
      </c>
      <c r="D90" s="75" t="s">
        <v>49</v>
      </c>
      <c r="E90" s="86" t="s">
        <v>147</v>
      </c>
      <c r="F90" s="76">
        <v>100</v>
      </c>
      <c r="G90" s="119">
        <v>7423</v>
      </c>
    </row>
    <row r="91" spans="1:7" ht="48" thickBot="1">
      <c r="A91" s="1"/>
      <c r="B91" s="85" t="s">
        <v>189</v>
      </c>
      <c r="C91" s="75" t="s">
        <v>38</v>
      </c>
      <c r="D91" s="75" t="s">
        <v>49</v>
      </c>
      <c r="E91" s="86" t="s">
        <v>147</v>
      </c>
      <c r="F91" s="76">
        <v>200</v>
      </c>
      <c r="G91" s="119">
        <v>3377</v>
      </c>
    </row>
    <row r="92" spans="1:7" ht="32.25" thickBot="1">
      <c r="A92" s="1"/>
      <c r="B92" s="85" t="s">
        <v>190</v>
      </c>
      <c r="C92" s="75" t="s">
        <v>38</v>
      </c>
      <c r="D92" s="75" t="s">
        <v>49</v>
      </c>
      <c r="E92" s="86" t="s">
        <v>147</v>
      </c>
      <c r="F92" s="76">
        <v>800</v>
      </c>
      <c r="G92" s="119">
        <v>20</v>
      </c>
    </row>
    <row r="93" spans="1:7" ht="95.25" thickBot="1">
      <c r="A93" s="1"/>
      <c r="B93" s="166" t="s">
        <v>348</v>
      </c>
      <c r="C93" s="75" t="s">
        <v>38</v>
      </c>
      <c r="D93" s="75" t="s">
        <v>49</v>
      </c>
      <c r="E93" s="86">
        <v>11</v>
      </c>
      <c r="F93" s="76"/>
      <c r="G93" s="119">
        <f>G94</f>
        <v>56.9</v>
      </c>
    </row>
    <row r="94" spans="1:7" ht="48" thickBot="1">
      <c r="A94" s="1"/>
      <c r="B94" s="132" t="s">
        <v>349</v>
      </c>
      <c r="C94" s="75" t="s">
        <v>251</v>
      </c>
      <c r="D94" s="75" t="s">
        <v>49</v>
      </c>
      <c r="E94" s="86" t="s">
        <v>128</v>
      </c>
      <c r="F94" s="76"/>
      <c r="G94" s="119">
        <f>G95</f>
        <v>56.9</v>
      </c>
    </row>
    <row r="95" spans="1:7" ht="61.15" customHeight="1" thickBot="1">
      <c r="A95" s="1"/>
      <c r="B95" s="85" t="s">
        <v>372</v>
      </c>
      <c r="C95" s="75" t="s">
        <v>38</v>
      </c>
      <c r="D95" s="75" t="s">
        <v>49</v>
      </c>
      <c r="E95" s="86" t="s">
        <v>370</v>
      </c>
      <c r="F95" s="76"/>
      <c r="G95" s="119">
        <f>G96</f>
        <v>56.9</v>
      </c>
    </row>
    <row r="96" spans="1:7" ht="48" thickBot="1">
      <c r="A96" s="1"/>
      <c r="B96" s="7" t="s">
        <v>252</v>
      </c>
      <c r="C96" s="75" t="s">
        <v>38</v>
      </c>
      <c r="D96" s="75" t="s">
        <v>49</v>
      </c>
      <c r="E96" s="86" t="s">
        <v>371</v>
      </c>
      <c r="F96" s="76">
        <v>500</v>
      </c>
      <c r="G96" s="119">
        <v>56.9</v>
      </c>
    </row>
    <row r="97" spans="1:11" ht="16.5" hidden="1" thickBot="1">
      <c r="A97" s="1">
        <v>4</v>
      </c>
      <c r="B97" s="179" t="s">
        <v>310</v>
      </c>
      <c r="C97" s="154" t="s">
        <v>44</v>
      </c>
      <c r="D97" s="154"/>
      <c r="E97" s="134"/>
      <c r="F97" s="180"/>
      <c r="G97" s="140">
        <f>G98</f>
        <v>0</v>
      </c>
    </row>
    <row r="98" spans="1:11" ht="16.5" hidden="1" thickBot="1">
      <c r="A98" s="1"/>
      <c r="B98" s="131" t="s">
        <v>317</v>
      </c>
      <c r="C98" s="157" t="s">
        <v>44</v>
      </c>
      <c r="D98" s="157" t="s">
        <v>37</v>
      </c>
      <c r="E98" s="86"/>
      <c r="F98" s="76"/>
      <c r="G98" s="135">
        <f>G99</f>
        <v>0</v>
      </c>
    </row>
    <row r="99" spans="1:11" ht="48" hidden="1" thickBot="1">
      <c r="A99" s="1"/>
      <c r="B99" s="165" t="s">
        <v>318</v>
      </c>
      <c r="C99" s="157" t="s">
        <v>44</v>
      </c>
      <c r="D99" s="157" t="s">
        <v>37</v>
      </c>
      <c r="E99" s="75" t="s">
        <v>39</v>
      </c>
      <c r="F99" s="76"/>
      <c r="G99" s="135">
        <f>G100</f>
        <v>0</v>
      </c>
    </row>
    <row r="100" spans="1:11" ht="32.25" hidden="1" thickBot="1">
      <c r="A100" s="1"/>
      <c r="B100" s="131" t="s">
        <v>319</v>
      </c>
      <c r="C100" s="157" t="s">
        <v>44</v>
      </c>
      <c r="D100" s="157" t="s">
        <v>37</v>
      </c>
      <c r="E100" s="86" t="s">
        <v>322</v>
      </c>
      <c r="F100" s="76"/>
      <c r="G100" s="135">
        <f>G101</f>
        <v>0</v>
      </c>
    </row>
    <row r="101" spans="1:11" ht="32.25" hidden="1" thickBot="1">
      <c r="A101" s="1"/>
      <c r="B101" s="85" t="s">
        <v>320</v>
      </c>
      <c r="C101" s="157" t="s">
        <v>44</v>
      </c>
      <c r="D101" s="157" t="s">
        <v>37</v>
      </c>
      <c r="E101" s="86" t="s">
        <v>321</v>
      </c>
      <c r="F101" s="76">
        <v>500</v>
      </c>
      <c r="G101" s="135"/>
    </row>
    <row r="102" spans="1:11" ht="16.5" thickBot="1">
      <c r="A102" s="36">
        <v>5</v>
      </c>
      <c r="B102" s="175" t="s">
        <v>16</v>
      </c>
      <c r="C102" s="154" t="s">
        <v>42</v>
      </c>
      <c r="D102" s="154"/>
      <c r="E102" s="154"/>
      <c r="F102" s="159"/>
      <c r="G102" s="121">
        <f>G103+G112+G140+G155</f>
        <v>169930.86</v>
      </c>
    </row>
    <row r="103" spans="1:11" ht="16.5" thickBot="1">
      <c r="A103" s="1"/>
      <c r="B103" s="161" t="s">
        <v>17</v>
      </c>
      <c r="C103" s="157" t="s">
        <v>42</v>
      </c>
      <c r="D103" s="157" t="s">
        <v>36</v>
      </c>
      <c r="E103" s="157"/>
      <c r="F103" s="165"/>
      <c r="G103" s="119">
        <f>G104</f>
        <v>24239</v>
      </c>
    </row>
    <row r="104" spans="1:11" ht="32.25" thickBot="1">
      <c r="A104" s="1"/>
      <c r="B104" s="148" t="s">
        <v>191</v>
      </c>
      <c r="C104" s="157" t="s">
        <v>42</v>
      </c>
      <c r="D104" s="157" t="s">
        <v>36</v>
      </c>
      <c r="E104" s="157" t="s">
        <v>36</v>
      </c>
      <c r="F104" s="165"/>
      <c r="G104" s="119">
        <f>G105</f>
        <v>24239</v>
      </c>
    </row>
    <row r="105" spans="1:11" ht="32.25" thickBot="1">
      <c r="A105" s="1"/>
      <c r="B105" s="132" t="s">
        <v>192</v>
      </c>
      <c r="C105" s="157" t="s">
        <v>42</v>
      </c>
      <c r="D105" s="157" t="s">
        <v>36</v>
      </c>
      <c r="E105" s="157" t="s">
        <v>82</v>
      </c>
      <c r="F105" s="165"/>
      <c r="G105" s="119">
        <f>G107+G108+G109+G110+G111</f>
        <v>24239</v>
      </c>
    </row>
    <row r="106" spans="1:11" ht="79.5" thickBot="1">
      <c r="A106" s="1"/>
      <c r="B106" s="131" t="s">
        <v>300</v>
      </c>
      <c r="C106" s="157" t="s">
        <v>42</v>
      </c>
      <c r="D106" s="157" t="s">
        <v>36</v>
      </c>
      <c r="E106" s="157" t="s">
        <v>194</v>
      </c>
      <c r="F106" s="165"/>
      <c r="G106" s="103">
        <f>G107+G108+G109+G110+G111</f>
        <v>24239</v>
      </c>
    </row>
    <row r="107" spans="1:11" ht="111" thickBot="1">
      <c r="A107" s="1"/>
      <c r="B107" s="85" t="s">
        <v>83</v>
      </c>
      <c r="C107" s="75" t="s">
        <v>42</v>
      </c>
      <c r="D107" s="75" t="s">
        <v>36</v>
      </c>
      <c r="E107" s="86" t="s">
        <v>85</v>
      </c>
      <c r="F107" s="76">
        <v>100</v>
      </c>
      <c r="G107" s="119">
        <v>11904.1</v>
      </c>
      <c r="J107" s="136"/>
    </row>
    <row r="108" spans="1:11" ht="63.75" thickBot="1">
      <c r="A108" s="1"/>
      <c r="B108" s="85" t="s">
        <v>84</v>
      </c>
      <c r="C108" s="75" t="s">
        <v>42</v>
      </c>
      <c r="D108" s="75" t="s">
        <v>36</v>
      </c>
      <c r="E108" s="86" t="s">
        <v>85</v>
      </c>
      <c r="F108" s="76">
        <v>200</v>
      </c>
      <c r="G108" s="119">
        <v>496</v>
      </c>
    </row>
    <row r="109" spans="1:11" ht="111" thickBot="1">
      <c r="A109" s="1"/>
      <c r="B109" s="132" t="s">
        <v>86</v>
      </c>
      <c r="C109" s="157" t="s">
        <v>42</v>
      </c>
      <c r="D109" s="75" t="s">
        <v>36</v>
      </c>
      <c r="E109" s="86" t="s">
        <v>87</v>
      </c>
      <c r="F109" s="76">
        <v>100</v>
      </c>
      <c r="G109" s="119">
        <v>5464</v>
      </c>
      <c r="J109" s="136"/>
      <c r="K109" s="136"/>
    </row>
    <row r="110" spans="1:11" ht="48" thickBot="1">
      <c r="A110" s="1"/>
      <c r="B110" s="132" t="s">
        <v>88</v>
      </c>
      <c r="C110" s="157" t="s">
        <v>42</v>
      </c>
      <c r="D110" s="75" t="s">
        <v>36</v>
      </c>
      <c r="E110" s="86" t="s">
        <v>87</v>
      </c>
      <c r="F110" s="76">
        <v>200</v>
      </c>
      <c r="G110" s="119">
        <v>5874.9</v>
      </c>
      <c r="J110" s="127"/>
    </row>
    <row r="111" spans="1:11" ht="48" thickBot="1">
      <c r="A111" s="1"/>
      <c r="B111" s="132" t="s">
        <v>89</v>
      </c>
      <c r="C111" s="157" t="s">
        <v>42</v>
      </c>
      <c r="D111" s="75" t="s">
        <v>36</v>
      </c>
      <c r="E111" s="86" t="s">
        <v>87</v>
      </c>
      <c r="F111" s="76">
        <v>800</v>
      </c>
      <c r="G111" s="118">
        <v>500</v>
      </c>
    </row>
    <row r="112" spans="1:11" ht="24" customHeight="1" thickBot="1">
      <c r="A112" s="1"/>
      <c r="B112" s="161" t="s">
        <v>18</v>
      </c>
      <c r="C112" s="157" t="s">
        <v>42</v>
      </c>
      <c r="D112" s="157" t="s">
        <v>40</v>
      </c>
      <c r="E112" s="157"/>
      <c r="F112" s="165"/>
      <c r="G112" s="118">
        <f>G113+G135</f>
        <v>136903.96</v>
      </c>
      <c r="J112" s="138"/>
    </row>
    <row r="113" spans="1:13" ht="32.25" thickBot="1">
      <c r="A113" s="1"/>
      <c r="B113" s="148" t="s">
        <v>191</v>
      </c>
      <c r="C113" s="157" t="s">
        <v>42</v>
      </c>
      <c r="D113" s="157" t="s">
        <v>40</v>
      </c>
      <c r="E113" s="157" t="s">
        <v>36</v>
      </c>
      <c r="F113" s="165"/>
      <c r="G113" s="118">
        <f>G114+G130</f>
        <v>132741.231</v>
      </c>
    </row>
    <row r="114" spans="1:13" ht="32.25" thickBot="1">
      <c r="A114" s="1"/>
      <c r="B114" s="132" t="s">
        <v>192</v>
      </c>
      <c r="C114" s="157" t="s">
        <v>42</v>
      </c>
      <c r="D114" s="157" t="s">
        <v>40</v>
      </c>
      <c r="E114" s="157" t="s">
        <v>82</v>
      </c>
      <c r="F114" s="165"/>
      <c r="G114" s="118">
        <f>G115+G125</f>
        <v>120687.231</v>
      </c>
    </row>
    <row r="115" spans="1:13" ht="63.75" thickBot="1">
      <c r="A115" s="1"/>
      <c r="B115" s="132" t="s">
        <v>301</v>
      </c>
      <c r="C115" s="157" t="s">
        <v>42</v>
      </c>
      <c r="D115" s="157" t="s">
        <v>40</v>
      </c>
      <c r="E115" s="157" t="s">
        <v>196</v>
      </c>
      <c r="F115" s="165"/>
      <c r="G115" s="120">
        <f>G116+G117+G118+G119+G120+G121+G122+G123+G124</f>
        <v>119795.231</v>
      </c>
    </row>
    <row r="116" spans="1:13" ht="158.25" thickBot="1">
      <c r="A116" s="1"/>
      <c r="B116" s="132" t="s">
        <v>91</v>
      </c>
      <c r="C116" s="157" t="s">
        <v>42</v>
      </c>
      <c r="D116" s="157" t="s">
        <v>40</v>
      </c>
      <c r="E116" s="86" t="s">
        <v>90</v>
      </c>
      <c r="F116" s="165">
        <v>100</v>
      </c>
      <c r="G116" s="119">
        <v>72515.5</v>
      </c>
    </row>
    <row r="117" spans="1:13" ht="111" thickBot="1">
      <c r="A117" s="1"/>
      <c r="B117" s="132" t="s">
        <v>92</v>
      </c>
      <c r="C117" s="75" t="s">
        <v>42</v>
      </c>
      <c r="D117" s="75" t="s">
        <v>40</v>
      </c>
      <c r="E117" s="86" t="s">
        <v>90</v>
      </c>
      <c r="F117" s="76">
        <v>200</v>
      </c>
      <c r="G117" s="119">
        <v>3012</v>
      </c>
    </row>
    <row r="118" spans="1:13" ht="126.75" thickBot="1">
      <c r="A118" s="1"/>
      <c r="B118" s="132" t="s">
        <v>93</v>
      </c>
      <c r="C118" s="75" t="s">
        <v>42</v>
      </c>
      <c r="D118" s="75" t="s">
        <v>40</v>
      </c>
      <c r="E118" s="86" t="s">
        <v>90</v>
      </c>
      <c r="F118" s="76">
        <v>600</v>
      </c>
      <c r="G118" s="118">
        <v>19090</v>
      </c>
    </row>
    <row r="119" spans="1:13" ht="70.150000000000006" customHeight="1" thickBot="1">
      <c r="A119" s="1"/>
      <c r="B119" s="132" t="s">
        <v>94</v>
      </c>
      <c r="C119" s="143" t="s">
        <v>42</v>
      </c>
      <c r="D119" s="143" t="s">
        <v>40</v>
      </c>
      <c r="E119" s="144" t="s">
        <v>95</v>
      </c>
      <c r="F119" s="76">
        <v>200</v>
      </c>
      <c r="G119" s="119">
        <v>19608.95</v>
      </c>
      <c r="J119" s="127"/>
      <c r="M119" s="127"/>
    </row>
    <row r="120" spans="1:13" ht="29.45" hidden="1" customHeight="1">
      <c r="A120" s="1"/>
      <c r="B120" s="132"/>
      <c r="C120" s="143"/>
      <c r="D120" s="143"/>
      <c r="E120" s="144"/>
      <c r="F120" s="76"/>
      <c r="G120" s="119"/>
      <c r="J120" s="127"/>
      <c r="M120" s="127"/>
    </row>
    <row r="121" spans="1:13" ht="67.150000000000006" customHeight="1" thickBot="1">
      <c r="A121" s="1"/>
      <c r="B121" s="132" t="s">
        <v>96</v>
      </c>
      <c r="C121" s="75" t="s">
        <v>42</v>
      </c>
      <c r="D121" s="75" t="s">
        <v>40</v>
      </c>
      <c r="E121" s="86" t="s">
        <v>95</v>
      </c>
      <c r="F121" s="76">
        <v>300</v>
      </c>
      <c r="G121" s="119">
        <v>54</v>
      </c>
      <c r="I121" s="147"/>
    </row>
    <row r="122" spans="1:13" ht="67.150000000000006" customHeight="1" thickBot="1">
      <c r="A122" s="1"/>
      <c r="B122" s="132" t="s">
        <v>97</v>
      </c>
      <c r="C122" s="75" t="s">
        <v>42</v>
      </c>
      <c r="D122" s="75" t="s">
        <v>40</v>
      </c>
      <c r="E122" s="86" t="s">
        <v>95</v>
      </c>
      <c r="F122" s="76">
        <v>600</v>
      </c>
      <c r="G122" s="119">
        <v>3872</v>
      </c>
    </row>
    <row r="123" spans="1:13" ht="45.6" customHeight="1" thickBot="1">
      <c r="A123" s="1"/>
      <c r="B123" s="132" t="s">
        <v>89</v>
      </c>
      <c r="C123" s="75" t="s">
        <v>42</v>
      </c>
      <c r="D123" s="75" t="s">
        <v>40</v>
      </c>
      <c r="E123" s="86" t="s">
        <v>95</v>
      </c>
      <c r="F123" s="76">
        <v>800</v>
      </c>
      <c r="G123" s="103">
        <v>1542.7809999999999</v>
      </c>
    </row>
    <row r="124" spans="1:13" ht="46.15" customHeight="1" thickBot="1">
      <c r="A124" s="1"/>
      <c r="B124" s="132" t="s">
        <v>340</v>
      </c>
      <c r="C124" s="75" t="s">
        <v>42</v>
      </c>
      <c r="D124" s="75" t="s">
        <v>40</v>
      </c>
      <c r="E124" s="86" t="s">
        <v>342</v>
      </c>
      <c r="F124" s="76">
        <v>200</v>
      </c>
      <c r="G124" s="119">
        <v>100</v>
      </c>
    </row>
    <row r="125" spans="1:13" ht="54" customHeight="1" thickBot="1">
      <c r="A125" s="1"/>
      <c r="B125" s="132" t="s">
        <v>303</v>
      </c>
      <c r="C125" s="75" t="s">
        <v>42</v>
      </c>
      <c r="D125" s="75" t="s">
        <v>40</v>
      </c>
      <c r="E125" s="86" t="s">
        <v>304</v>
      </c>
      <c r="F125" s="76"/>
      <c r="G125" s="119">
        <f>G126+G127+G128+G129</f>
        <v>892</v>
      </c>
    </row>
    <row r="126" spans="1:13" ht="111" hidden="1" thickBot="1">
      <c r="A126" s="1"/>
      <c r="B126" s="132" t="s">
        <v>287</v>
      </c>
      <c r="C126" s="75" t="s">
        <v>42</v>
      </c>
      <c r="D126" s="75" t="s">
        <v>40</v>
      </c>
      <c r="E126" s="86" t="s">
        <v>302</v>
      </c>
      <c r="F126" s="76">
        <v>200</v>
      </c>
      <c r="G126" s="130"/>
    </row>
    <row r="127" spans="1:13" ht="113.45" hidden="1" customHeight="1">
      <c r="A127" s="1"/>
      <c r="B127" s="132" t="s">
        <v>290</v>
      </c>
      <c r="C127" s="75" t="s">
        <v>42</v>
      </c>
      <c r="D127" s="75" t="s">
        <v>40</v>
      </c>
      <c r="E127" s="86" t="s">
        <v>302</v>
      </c>
      <c r="F127" s="76">
        <v>600</v>
      </c>
      <c r="G127" s="130"/>
    </row>
    <row r="128" spans="1:13" ht="111" thickBot="1">
      <c r="A128" s="1"/>
      <c r="B128" s="132" t="s">
        <v>287</v>
      </c>
      <c r="C128" s="75" t="s">
        <v>42</v>
      </c>
      <c r="D128" s="75" t="s">
        <v>40</v>
      </c>
      <c r="E128" s="86" t="s">
        <v>331</v>
      </c>
      <c r="F128" s="76">
        <v>200</v>
      </c>
      <c r="G128" s="130">
        <v>532</v>
      </c>
    </row>
    <row r="129" spans="1:10" ht="126.75" thickBot="1">
      <c r="A129" s="1"/>
      <c r="B129" s="132" t="s">
        <v>290</v>
      </c>
      <c r="C129" s="75" t="s">
        <v>42</v>
      </c>
      <c r="D129" s="75" t="s">
        <v>40</v>
      </c>
      <c r="E129" s="86" t="s">
        <v>331</v>
      </c>
      <c r="F129" s="181">
        <v>600</v>
      </c>
      <c r="G129" s="130">
        <v>360</v>
      </c>
      <c r="J129" s="139"/>
    </row>
    <row r="130" spans="1:10" ht="16.5" thickBot="1">
      <c r="A130" s="1"/>
      <c r="B130" s="182" t="s">
        <v>98</v>
      </c>
      <c r="C130" s="75" t="s">
        <v>42</v>
      </c>
      <c r="D130" s="75" t="s">
        <v>37</v>
      </c>
      <c r="E130" s="86" t="s">
        <v>99</v>
      </c>
      <c r="F130" s="76"/>
      <c r="G130" s="118">
        <f>G131+G132+G133+G134</f>
        <v>12054</v>
      </c>
    </row>
    <row r="131" spans="1:10" ht="111" thickBot="1">
      <c r="A131" s="1"/>
      <c r="B131" s="183" t="s">
        <v>86</v>
      </c>
      <c r="C131" s="75" t="s">
        <v>42</v>
      </c>
      <c r="D131" s="75" t="s">
        <v>37</v>
      </c>
      <c r="E131" s="86" t="s">
        <v>137</v>
      </c>
      <c r="F131" s="76">
        <v>100</v>
      </c>
      <c r="G131" s="119">
        <v>3545</v>
      </c>
    </row>
    <row r="132" spans="1:10" ht="48" thickBot="1">
      <c r="A132" s="1"/>
      <c r="B132" s="183" t="s">
        <v>88</v>
      </c>
      <c r="C132" s="75" t="s">
        <v>42</v>
      </c>
      <c r="D132" s="75" t="s">
        <v>37</v>
      </c>
      <c r="E132" s="86" t="s">
        <v>137</v>
      </c>
      <c r="F132" s="165">
        <v>200</v>
      </c>
      <c r="G132" s="119">
        <v>920</v>
      </c>
      <c r="I132" s="147"/>
    </row>
    <row r="133" spans="1:10" ht="79.5" thickBot="1">
      <c r="A133" s="1"/>
      <c r="B133" s="132" t="s">
        <v>97</v>
      </c>
      <c r="C133" s="75" t="s">
        <v>42</v>
      </c>
      <c r="D133" s="75" t="s">
        <v>37</v>
      </c>
      <c r="E133" s="86" t="s">
        <v>137</v>
      </c>
      <c r="F133" s="165">
        <v>600</v>
      </c>
      <c r="G133" s="119">
        <v>7549</v>
      </c>
    </row>
    <row r="134" spans="1:10" ht="48" thickBot="1">
      <c r="A134" s="1"/>
      <c r="B134" s="183" t="s">
        <v>89</v>
      </c>
      <c r="C134" s="75" t="s">
        <v>42</v>
      </c>
      <c r="D134" s="75" t="s">
        <v>37</v>
      </c>
      <c r="E134" s="86" t="s">
        <v>137</v>
      </c>
      <c r="F134" s="165">
        <v>800</v>
      </c>
      <c r="G134" s="120">
        <v>40</v>
      </c>
    </row>
    <row r="135" spans="1:10" ht="32.25" thickBot="1">
      <c r="A135" s="1"/>
      <c r="B135" s="183" t="s">
        <v>197</v>
      </c>
      <c r="C135" s="75" t="s">
        <v>42</v>
      </c>
      <c r="D135" s="75" t="s">
        <v>37</v>
      </c>
      <c r="E135" s="75" t="s">
        <v>38</v>
      </c>
      <c r="F135" s="165"/>
      <c r="G135" s="119">
        <f>G136</f>
        <v>4162.7290000000003</v>
      </c>
    </row>
    <row r="136" spans="1:10" ht="16.5" thickBot="1">
      <c r="A136" s="1"/>
      <c r="B136" s="183" t="s">
        <v>198</v>
      </c>
      <c r="C136" s="75" t="s">
        <v>42</v>
      </c>
      <c r="D136" s="75" t="s">
        <v>37</v>
      </c>
      <c r="E136" s="75" t="s">
        <v>139</v>
      </c>
      <c r="F136" s="165"/>
      <c r="G136" s="119">
        <f>G137+G138+G139</f>
        <v>4162.7290000000003</v>
      </c>
    </row>
    <row r="137" spans="1:10" ht="111" thickBot="1">
      <c r="A137" s="1"/>
      <c r="B137" s="184" t="s">
        <v>86</v>
      </c>
      <c r="C137" s="75" t="s">
        <v>42</v>
      </c>
      <c r="D137" s="75" t="s">
        <v>37</v>
      </c>
      <c r="E137" s="75" t="s">
        <v>140</v>
      </c>
      <c r="F137" s="165">
        <v>100</v>
      </c>
      <c r="G137" s="119">
        <v>3813</v>
      </c>
    </row>
    <row r="138" spans="1:10" ht="46.9" customHeight="1" thickBot="1">
      <c r="A138" s="1"/>
      <c r="B138" s="184" t="s">
        <v>88</v>
      </c>
      <c r="C138" s="75" t="s">
        <v>42</v>
      </c>
      <c r="D138" s="75" t="s">
        <v>37</v>
      </c>
      <c r="E138" s="75" t="s">
        <v>140</v>
      </c>
      <c r="F138" s="165">
        <v>200</v>
      </c>
      <c r="G138" s="103">
        <v>349.72899999999998</v>
      </c>
    </row>
    <row r="139" spans="1:10" ht="48" hidden="1" thickBot="1">
      <c r="A139" s="1"/>
      <c r="B139" s="184" t="s">
        <v>89</v>
      </c>
      <c r="C139" s="75" t="s">
        <v>42</v>
      </c>
      <c r="D139" s="75" t="s">
        <v>40</v>
      </c>
      <c r="E139" s="75" t="s">
        <v>140</v>
      </c>
      <c r="F139" s="165">
        <v>800</v>
      </c>
      <c r="G139" s="119"/>
    </row>
    <row r="140" spans="1:10" ht="16.5" thickBot="1">
      <c r="A140" s="1"/>
      <c r="B140" s="176" t="s">
        <v>19</v>
      </c>
      <c r="C140" s="185" t="s">
        <v>42</v>
      </c>
      <c r="D140" s="185" t="s">
        <v>42</v>
      </c>
      <c r="E140" s="185"/>
      <c r="F140" s="186"/>
      <c r="G140" s="123">
        <f>G141</f>
        <v>1304.9000000000001</v>
      </c>
    </row>
    <row r="141" spans="1:10" ht="32.25" thickBot="1">
      <c r="A141" s="1"/>
      <c r="B141" s="131" t="s">
        <v>191</v>
      </c>
      <c r="C141" s="75" t="s">
        <v>42</v>
      </c>
      <c r="D141" s="75" t="s">
        <v>42</v>
      </c>
      <c r="E141" s="75" t="s">
        <v>36</v>
      </c>
      <c r="F141" s="174"/>
      <c r="G141" s="118">
        <f>G142+G151</f>
        <v>1304.9000000000001</v>
      </c>
    </row>
    <row r="142" spans="1:10" ht="32.25" thickBot="1">
      <c r="A142" s="1"/>
      <c r="B142" s="132" t="s">
        <v>192</v>
      </c>
      <c r="C142" s="75" t="s">
        <v>42</v>
      </c>
      <c r="D142" s="75" t="s">
        <v>42</v>
      </c>
      <c r="E142" s="75" t="s">
        <v>82</v>
      </c>
      <c r="F142" s="174"/>
      <c r="G142" s="118">
        <f>G143</f>
        <v>899.9</v>
      </c>
    </row>
    <row r="143" spans="1:10" ht="48" thickBot="1">
      <c r="A143" s="1"/>
      <c r="B143" s="131" t="s">
        <v>199</v>
      </c>
      <c r="C143" s="75" t="s">
        <v>42</v>
      </c>
      <c r="D143" s="75" t="s">
        <v>42</v>
      </c>
      <c r="E143" s="75" t="s">
        <v>200</v>
      </c>
      <c r="F143" s="174"/>
      <c r="G143" s="120">
        <f>G144+G145+G146+G147+G148+G149</f>
        <v>899.9</v>
      </c>
    </row>
    <row r="144" spans="1:10" ht="63.75" thickBot="1">
      <c r="A144" s="1"/>
      <c r="B144" s="187" t="s">
        <v>292</v>
      </c>
      <c r="C144" s="75" t="s">
        <v>42</v>
      </c>
      <c r="D144" s="75" t="s">
        <v>42</v>
      </c>
      <c r="E144" s="86" t="s">
        <v>332</v>
      </c>
      <c r="F144" s="174">
        <v>200</v>
      </c>
      <c r="G144" s="118">
        <v>701.9</v>
      </c>
    </row>
    <row r="145" spans="1:9" ht="63.75" thickBot="1">
      <c r="A145" s="1"/>
      <c r="B145" s="187" t="s">
        <v>293</v>
      </c>
      <c r="C145" s="75" t="s">
        <v>42</v>
      </c>
      <c r="D145" s="75" t="s">
        <v>42</v>
      </c>
      <c r="E145" s="86" t="s">
        <v>332</v>
      </c>
      <c r="F145" s="174">
        <v>600</v>
      </c>
      <c r="G145" s="118">
        <v>180</v>
      </c>
      <c r="H145" s="137"/>
      <c r="I145" s="147"/>
    </row>
    <row r="146" spans="1:9" ht="63.75" hidden="1" thickBot="1">
      <c r="A146" s="1"/>
      <c r="B146" s="187" t="s">
        <v>293</v>
      </c>
      <c r="C146" s="75" t="s">
        <v>42</v>
      </c>
      <c r="D146" s="75" t="s">
        <v>42</v>
      </c>
      <c r="E146" s="86" t="s">
        <v>332</v>
      </c>
      <c r="F146" s="174">
        <v>600</v>
      </c>
      <c r="G146" s="118">
        <v>0</v>
      </c>
      <c r="H146" s="137"/>
      <c r="I146" s="147"/>
    </row>
    <row r="147" spans="1:9" ht="63.75" hidden="1" thickBot="1">
      <c r="A147" s="1"/>
      <c r="B147" s="187" t="s">
        <v>292</v>
      </c>
      <c r="C147" s="75" t="s">
        <v>42</v>
      </c>
      <c r="D147" s="75" t="s">
        <v>42</v>
      </c>
      <c r="E147" s="86" t="s">
        <v>332</v>
      </c>
      <c r="F147" s="174">
        <v>200</v>
      </c>
      <c r="G147" s="118">
        <v>0</v>
      </c>
      <c r="H147" s="137"/>
      <c r="I147" s="147"/>
    </row>
    <row r="148" spans="1:9" ht="63.75" hidden="1" thickBot="1">
      <c r="A148" s="1"/>
      <c r="B148" s="187" t="s">
        <v>292</v>
      </c>
      <c r="C148" s="75" t="s">
        <v>42</v>
      </c>
      <c r="D148" s="75" t="s">
        <v>42</v>
      </c>
      <c r="E148" s="86" t="s">
        <v>289</v>
      </c>
      <c r="F148" s="174">
        <v>200</v>
      </c>
      <c r="G148" s="118"/>
    </row>
    <row r="149" spans="1:9" ht="48" thickBot="1">
      <c r="A149" s="1"/>
      <c r="B149" s="85" t="s">
        <v>305</v>
      </c>
      <c r="C149" s="75" t="s">
        <v>42</v>
      </c>
      <c r="D149" s="75" t="s">
        <v>42</v>
      </c>
      <c r="E149" s="86" t="s">
        <v>333</v>
      </c>
      <c r="F149" s="174">
        <v>200</v>
      </c>
      <c r="G149" s="119">
        <v>18</v>
      </c>
    </row>
    <row r="150" spans="1:9" ht="48" hidden="1" thickBot="1">
      <c r="A150" s="1"/>
      <c r="B150" s="85" t="s">
        <v>305</v>
      </c>
      <c r="C150" s="75" t="s">
        <v>42</v>
      </c>
      <c r="D150" s="75" t="s">
        <v>42</v>
      </c>
      <c r="E150" s="86" t="s">
        <v>333</v>
      </c>
      <c r="F150" s="174">
        <v>200</v>
      </c>
      <c r="G150" s="119"/>
    </row>
    <row r="151" spans="1:9" ht="16.5" thickBot="1">
      <c r="A151" s="1"/>
      <c r="B151" s="131" t="s">
        <v>201</v>
      </c>
      <c r="C151" s="75" t="s">
        <v>42</v>
      </c>
      <c r="D151" s="75" t="s">
        <v>42</v>
      </c>
      <c r="E151" s="75" t="s">
        <v>100</v>
      </c>
      <c r="F151" s="174"/>
      <c r="G151" s="119">
        <f>G152</f>
        <v>405</v>
      </c>
    </row>
    <row r="152" spans="1:9" ht="32.25" thickBot="1">
      <c r="A152" s="1"/>
      <c r="B152" s="132" t="s">
        <v>294</v>
      </c>
      <c r="C152" s="75" t="s">
        <v>42</v>
      </c>
      <c r="D152" s="75" t="s">
        <v>42</v>
      </c>
      <c r="E152" s="75" t="s">
        <v>297</v>
      </c>
      <c r="F152" s="174"/>
      <c r="G152" s="119">
        <f>G153+G154</f>
        <v>405</v>
      </c>
    </row>
    <row r="153" spans="1:9" ht="63.75" hidden="1" thickBot="1">
      <c r="A153" s="1"/>
      <c r="B153" s="131" t="s">
        <v>291</v>
      </c>
      <c r="C153" s="75" t="s">
        <v>42</v>
      </c>
      <c r="D153" s="75" t="s">
        <v>42</v>
      </c>
      <c r="E153" s="86" t="s">
        <v>295</v>
      </c>
      <c r="F153" s="174">
        <v>200</v>
      </c>
      <c r="G153" s="119"/>
    </row>
    <row r="154" spans="1:9" ht="63.75" thickBot="1">
      <c r="A154" s="1"/>
      <c r="B154" s="132" t="s">
        <v>138</v>
      </c>
      <c r="C154" s="75" t="s">
        <v>42</v>
      </c>
      <c r="D154" s="75" t="s">
        <v>42</v>
      </c>
      <c r="E154" s="86" t="s">
        <v>296</v>
      </c>
      <c r="F154" s="174">
        <v>200</v>
      </c>
      <c r="G154" s="119">
        <v>405</v>
      </c>
    </row>
    <row r="155" spans="1:9" ht="16.5" thickBot="1">
      <c r="A155" s="1"/>
      <c r="B155" s="178" t="s">
        <v>20</v>
      </c>
      <c r="C155" s="185" t="s">
        <v>42</v>
      </c>
      <c r="D155" s="185" t="s">
        <v>39</v>
      </c>
      <c r="E155" s="185"/>
      <c r="F155" s="188"/>
      <c r="G155" s="124">
        <f>G156</f>
        <v>7483</v>
      </c>
    </row>
    <row r="156" spans="1:9" ht="32.25" thickBot="1">
      <c r="A156" s="1"/>
      <c r="B156" s="177" t="s">
        <v>191</v>
      </c>
      <c r="C156" s="75" t="s">
        <v>42</v>
      </c>
      <c r="D156" s="75" t="s">
        <v>39</v>
      </c>
      <c r="E156" s="75" t="s">
        <v>36</v>
      </c>
      <c r="F156" s="76"/>
      <c r="G156" s="119">
        <f>G157</f>
        <v>7483</v>
      </c>
    </row>
    <row r="157" spans="1:9" ht="32.25" thickBot="1">
      <c r="A157" s="1"/>
      <c r="B157" s="177" t="s">
        <v>169</v>
      </c>
      <c r="C157" s="75" t="s">
        <v>42</v>
      </c>
      <c r="D157" s="75" t="s">
        <v>39</v>
      </c>
      <c r="E157" s="75" t="s">
        <v>79</v>
      </c>
      <c r="F157" s="76"/>
      <c r="G157" s="119">
        <f>G159+G161+G162+G163</f>
        <v>7483</v>
      </c>
    </row>
    <row r="158" spans="1:9" ht="32.25" thickBot="1">
      <c r="A158" s="1"/>
      <c r="B158" s="177" t="s">
        <v>202</v>
      </c>
      <c r="C158" s="75" t="s">
        <v>42</v>
      </c>
      <c r="D158" s="75" t="s">
        <v>39</v>
      </c>
      <c r="E158" s="75" t="s">
        <v>203</v>
      </c>
      <c r="F158" s="76"/>
      <c r="G158" s="103">
        <f>G159</f>
        <v>1611</v>
      </c>
    </row>
    <row r="159" spans="1:9" ht="126.75" thickBot="1">
      <c r="A159" s="1"/>
      <c r="B159" s="85" t="s">
        <v>52</v>
      </c>
      <c r="C159" s="75" t="s">
        <v>42</v>
      </c>
      <c r="D159" s="75" t="s">
        <v>39</v>
      </c>
      <c r="E159" s="86" t="s">
        <v>102</v>
      </c>
      <c r="F159" s="76">
        <v>100</v>
      </c>
      <c r="G159" s="103">
        <v>1611</v>
      </c>
    </row>
    <row r="160" spans="1:9" ht="32.25" thickBot="1">
      <c r="A160" s="1"/>
      <c r="B160" s="132" t="s">
        <v>204</v>
      </c>
      <c r="C160" s="75" t="s">
        <v>42</v>
      </c>
      <c r="D160" s="75" t="s">
        <v>39</v>
      </c>
      <c r="E160" s="86" t="s">
        <v>205</v>
      </c>
      <c r="F160" s="76"/>
      <c r="G160" s="103">
        <f>G161+G162+G163</f>
        <v>5872</v>
      </c>
    </row>
    <row r="161" spans="1:7" ht="95.25" thickBot="1">
      <c r="A161" s="1"/>
      <c r="B161" s="85" t="s">
        <v>101</v>
      </c>
      <c r="C161" s="75" t="s">
        <v>42</v>
      </c>
      <c r="D161" s="75" t="s">
        <v>39</v>
      </c>
      <c r="E161" s="86" t="s">
        <v>103</v>
      </c>
      <c r="F161" s="76">
        <v>100</v>
      </c>
      <c r="G161" s="103">
        <v>4156</v>
      </c>
    </row>
    <row r="162" spans="1:7" ht="48" thickBot="1">
      <c r="A162" s="1"/>
      <c r="B162" s="85" t="s">
        <v>106</v>
      </c>
      <c r="C162" s="75" t="s">
        <v>42</v>
      </c>
      <c r="D162" s="75" t="s">
        <v>39</v>
      </c>
      <c r="E162" s="86" t="s">
        <v>105</v>
      </c>
      <c r="F162" s="76">
        <v>200</v>
      </c>
      <c r="G162" s="119">
        <v>1710</v>
      </c>
    </row>
    <row r="163" spans="1:7" ht="32.25" thickBot="1">
      <c r="A163" s="1"/>
      <c r="B163" s="85" t="s">
        <v>107</v>
      </c>
      <c r="C163" s="75" t="s">
        <v>42</v>
      </c>
      <c r="D163" s="75" t="s">
        <v>39</v>
      </c>
      <c r="E163" s="86" t="s">
        <v>103</v>
      </c>
      <c r="F163" s="76">
        <v>800</v>
      </c>
      <c r="G163" s="119">
        <v>6</v>
      </c>
    </row>
    <row r="164" spans="1:7" ht="16.5" thickBot="1">
      <c r="A164" s="36">
        <v>6</v>
      </c>
      <c r="B164" s="189" t="s">
        <v>30</v>
      </c>
      <c r="C164" s="154" t="s">
        <v>41</v>
      </c>
      <c r="D164" s="154"/>
      <c r="E164" s="154"/>
      <c r="F164" s="159"/>
      <c r="G164" s="125">
        <f>G165</f>
        <v>24251.883999999998</v>
      </c>
    </row>
    <row r="165" spans="1:7" ht="16.5" thickBot="1">
      <c r="A165" s="1"/>
      <c r="B165" s="190" t="s">
        <v>31</v>
      </c>
      <c r="C165" s="157" t="s">
        <v>41</v>
      </c>
      <c r="D165" s="157" t="s">
        <v>36</v>
      </c>
      <c r="E165" s="157"/>
      <c r="F165" s="165"/>
      <c r="G165" s="119">
        <f>G166</f>
        <v>24251.883999999998</v>
      </c>
    </row>
    <row r="166" spans="1:7" ht="32.25" thickBot="1">
      <c r="A166" s="1"/>
      <c r="B166" s="172" t="s">
        <v>197</v>
      </c>
      <c r="C166" s="157" t="s">
        <v>41</v>
      </c>
      <c r="D166" s="157" t="s">
        <v>36</v>
      </c>
      <c r="E166" s="157" t="s">
        <v>38</v>
      </c>
      <c r="F166" s="165"/>
      <c r="G166" s="119">
        <f>G167</f>
        <v>24251.883999999998</v>
      </c>
    </row>
    <row r="167" spans="1:7" ht="32.25" thickBot="1">
      <c r="A167" s="1"/>
      <c r="B167" s="132" t="s">
        <v>206</v>
      </c>
      <c r="C167" s="157" t="s">
        <v>41</v>
      </c>
      <c r="D167" s="157" t="s">
        <v>36</v>
      </c>
      <c r="E167" s="157" t="s">
        <v>133</v>
      </c>
      <c r="F167" s="165"/>
      <c r="G167" s="119">
        <f>G168+G172</f>
        <v>24251.883999999998</v>
      </c>
    </row>
    <row r="168" spans="1:7" ht="48" thickBot="1">
      <c r="A168" s="1"/>
      <c r="B168" s="132" t="s">
        <v>207</v>
      </c>
      <c r="C168" s="157" t="s">
        <v>41</v>
      </c>
      <c r="D168" s="157" t="s">
        <v>36</v>
      </c>
      <c r="E168" s="157" t="s">
        <v>156</v>
      </c>
      <c r="F168" s="165"/>
      <c r="G168" s="119">
        <f>G169+G170+G171</f>
        <v>18693.013999999999</v>
      </c>
    </row>
    <row r="169" spans="1:7" ht="111" thickBot="1">
      <c r="A169" s="1"/>
      <c r="B169" s="165" t="s">
        <v>86</v>
      </c>
      <c r="C169" s="75" t="s">
        <v>41</v>
      </c>
      <c r="D169" s="75" t="s">
        <v>36</v>
      </c>
      <c r="E169" s="86" t="s">
        <v>134</v>
      </c>
      <c r="F169" s="165">
        <v>100</v>
      </c>
      <c r="G169" s="103">
        <v>13463</v>
      </c>
    </row>
    <row r="170" spans="1:7" ht="48" thickBot="1">
      <c r="A170" s="1"/>
      <c r="B170" s="165" t="s">
        <v>88</v>
      </c>
      <c r="C170" s="75" t="s">
        <v>41</v>
      </c>
      <c r="D170" s="75" t="s">
        <v>36</v>
      </c>
      <c r="E170" s="86" t="s">
        <v>134</v>
      </c>
      <c r="F170" s="165">
        <v>200</v>
      </c>
      <c r="G170" s="103">
        <v>5153</v>
      </c>
    </row>
    <row r="171" spans="1:7" ht="48" thickBot="1">
      <c r="A171" s="1"/>
      <c r="B171" s="165" t="s">
        <v>89</v>
      </c>
      <c r="C171" s="75" t="s">
        <v>41</v>
      </c>
      <c r="D171" s="75" t="s">
        <v>36</v>
      </c>
      <c r="E171" s="86" t="s">
        <v>134</v>
      </c>
      <c r="F171" s="191">
        <v>800</v>
      </c>
      <c r="G171" s="103">
        <v>77.013999999999996</v>
      </c>
    </row>
    <row r="172" spans="1:7" ht="48" thickBot="1">
      <c r="A172" s="1"/>
      <c r="B172" s="165" t="s">
        <v>208</v>
      </c>
      <c r="C172" s="75" t="s">
        <v>41</v>
      </c>
      <c r="D172" s="75" t="s">
        <v>36</v>
      </c>
      <c r="E172" s="86" t="s">
        <v>157</v>
      </c>
      <c r="F172" s="191"/>
      <c r="G172" s="103">
        <f>G173+G174+G175+G176+G177+G178</f>
        <v>5558.87</v>
      </c>
    </row>
    <row r="173" spans="1:7" ht="111" thickBot="1">
      <c r="A173" s="1"/>
      <c r="B173" s="165" t="s">
        <v>86</v>
      </c>
      <c r="C173" s="75" t="s">
        <v>41</v>
      </c>
      <c r="D173" s="75" t="s">
        <v>36</v>
      </c>
      <c r="E173" s="86" t="s">
        <v>136</v>
      </c>
      <c r="F173" s="165">
        <v>100</v>
      </c>
      <c r="G173" s="120">
        <v>3823</v>
      </c>
    </row>
    <row r="174" spans="1:7" ht="48" thickBot="1">
      <c r="A174" s="1"/>
      <c r="B174" s="165" t="s">
        <v>88</v>
      </c>
      <c r="C174" s="75" t="s">
        <v>41</v>
      </c>
      <c r="D174" s="75" t="s">
        <v>36</v>
      </c>
      <c r="E174" s="86" t="s">
        <v>136</v>
      </c>
      <c r="F174" s="165">
        <v>200</v>
      </c>
      <c r="G174" s="120">
        <v>1573.3</v>
      </c>
    </row>
    <row r="175" spans="1:7" ht="48" thickBot="1">
      <c r="A175" s="1"/>
      <c r="B175" s="165" t="s">
        <v>89</v>
      </c>
      <c r="C175" s="75" t="s">
        <v>41</v>
      </c>
      <c r="D175" s="75" t="s">
        <v>36</v>
      </c>
      <c r="E175" s="86" t="s">
        <v>136</v>
      </c>
      <c r="F175" s="76">
        <v>800</v>
      </c>
      <c r="G175" s="118">
        <v>68</v>
      </c>
    </row>
    <row r="176" spans="1:7" ht="63.75" thickBot="1">
      <c r="A176" s="1"/>
      <c r="B176" s="170" t="s">
        <v>328</v>
      </c>
      <c r="C176" s="75" t="s">
        <v>41</v>
      </c>
      <c r="D176" s="75" t="s">
        <v>36</v>
      </c>
      <c r="E176" s="86" t="s">
        <v>329</v>
      </c>
      <c r="F176" s="76">
        <v>200</v>
      </c>
      <c r="G176" s="119">
        <v>81.17</v>
      </c>
    </row>
    <row r="177" spans="1:10" ht="55.15" customHeight="1" thickBot="1">
      <c r="A177" s="1"/>
      <c r="B177" s="170" t="s">
        <v>330</v>
      </c>
      <c r="C177" s="157" t="s">
        <v>41</v>
      </c>
      <c r="D177" s="157" t="s">
        <v>36</v>
      </c>
      <c r="E177" s="174" t="s">
        <v>329</v>
      </c>
      <c r="F177" s="165">
        <v>200</v>
      </c>
      <c r="G177" s="118">
        <v>13.4</v>
      </c>
    </row>
    <row r="178" spans="1:10" ht="48" hidden="1" thickBot="1">
      <c r="A178" s="1"/>
      <c r="B178" s="170" t="s">
        <v>154</v>
      </c>
      <c r="C178" s="157" t="s">
        <v>41</v>
      </c>
      <c r="D178" s="157" t="s">
        <v>36</v>
      </c>
      <c r="E178" s="174" t="s">
        <v>309</v>
      </c>
      <c r="F178" s="165">
        <v>200</v>
      </c>
      <c r="G178" s="118"/>
    </row>
    <row r="179" spans="1:10" ht="16.5" thickBot="1">
      <c r="A179" s="37">
        <v>7</v>
      </c>
      <c r="B179" s="175" t="s">
        <v>21</v>
      </c>
      <c r="C179" s="154">
        <v>10</v>
      </c>
      <c r="D179" s="154"/>
      <c r="E179" s="154"/>
      <c r="F179" s="159"/>
      <c r="G179" s="125">
        <f>G180+G185+G194</f>
        <v>14503.9</v>
      </c>
    </row>
    <row r="180" spans="1:10" ht="16.5" thickBot="1">
      <c r="A180" s="1"/>
      <c r="B180" s="178" t="s">
        <v>27</v>
      </c>
      <c r="C180" s="192">
        <v>10</v>
      </c>
      <c r="D180" s="192" t="s">
        <v>36</v>
      </c>
      <c r="E180" s="192"/>
      <c r="F180" s="186"/>
      <c r="G180" s="123">
        <f t="shared" ref="G180:G181" si="0">G181</f>
        <v>3000</v>
      </c>
    </row>
    <row r="181" spans="1:10" ht="95.25" thickBot="1">
      <c r="A181" s="1"/>
      <c r="B181" s="166" t="s">
        <v>348</v>
      </c>
      <c r="C181" s="157" t="s">
        <v>54</v>
      </c>
      <c r="D181" s="157" t="s">
        <v>36</v>
      </c>
      <c r="E181" s="157" t="s">
        <v>46</v>
      </c>
      <c r="F181" s="165"/>
      <c r="G181" s="118">
        <f t="shared" si="0"/>
        <v>3000</v>
      </c>
    </row>
    <row r="182" spans="1:10" ht="32.25" thickBot="1">
      <c r="A182" s="1"/>
      <c r="B182" s="132" t="s">
        <v>170</v>
      </c>
      <c r="C182" s="157" t="s">
        <v>54</v>
      </c>
      <c r="D182" s="157" t="s">
        <v>36</v>
      </c>
      <c r="E182" s="157" t="s">
        <v>69</v>
      </c>
      <c r="F182" s="165"/>
      <c r="G182" s="118">
        <f>G184</f>
        <v>3000</v>
      </c>
    </row>
    <row r="183" spans="1:10" ht="48" thickBot="1">
      <c r="A183" s="1"/>
      <c r="B183" s="132" t="s">
        <v>354</v>
      </c>
      <c r="C183" s="157" t="s">
        <v>54</v>
      </c>
      <c r="D183" s="157" t="s">
        <v>36</v>
      </c>
      <c r="E183" s="157" t="s">
        <v>373</v>
      </c>
      <c r="F183" s="165"/>
      <c r="G183" s="120">
        <f>G184</f>
        <v>3000</v>
      </c>
    </row>
    <row r="184" spans="1:10" ht="63.75" thickBot="1">
      <c r="A184" s="1"/>
      <c r="B184" s="76" t="s">
        <v>129</v>
      </c>
      <c r="C184" s="75">
        <v>10</v>
      </c>
      <c r="D184" s="75" t="s">
        <v>36</v>
      </c>
      <c r="E184" s="86" t="s">
        <v>374</v>
      </c>
      <c r="F184" s="165">
        <v>300</v>
      </c>
      <c r="G184" s="119">
        <v>3000</v>
      </c>
    </row>
    <row r="185" spans="1:10" ht="16.5" thickBot="1">
      <c r="A185" s="1"/>
      <c r="B185" s="161" t="s">
        <v>14</v>
      </c>
      <c r="C185" s="157">
        <v>10</v>
      </c>
      <c r="D185" s="157" t="s">
        <v>37</v>
      </c>
      <c r="E185" s="157"/>
      <c r="F185" s="165"/>
      <c r="G185" s="118">
        <f>G186+G190</f>
        <v>725</v>
      </c>
    </row>
    <row r="186" spans="1:10" ht="63.75" thickBot="1">
      <c r="A186" s="1"/>
      <c r="B186" s="148" t="s">
        <v>345</v>
      </c>
      <c r="C186" s="157" t="s">
        <v>54</v>
      </c>
      <c r="D186" s="157" t="s">
        <v>37</v>
      </c>
      <c r="E186" s="157" t="s">
        <v>40</v>
      </c>
      <c r="F186" s="165"/>
      <c r="G186" s="118">
        <f>G187</f>
        <v>600</v>
      </c>
    </row>
    <row r="187" spans="1:10" ht="63.75" thickBot="1">
      <c r="A187" s="1"/>
      <c r="B187" s="132" t="s">
        <v>213</v>
      </c>
      <c r="C187" s="157" t="s">
        <v>54</v>
      </c>
      <c r="D187" s="157" t="s">
        <v>37</v>
      </c>
      <c r="E187" s="157" t="s">
        <v>74</v>
      </c>
      <c r="F187" s="165"/>
      <c r="G187" s="118">
        <f>G188</f>
        <v>600</v>
      </c>
    </row>
    <row r="188" spans="1:10" ht="32.25" thickBot="1">
      <c r="A188" s="1"/>
      <c r="B188" s="132" t="s">
        <v>358</v>
      </c>
      <c r="C188" s="157" t="s">
        <v>54</v>
      </c>
      <c r="D188" s="157" t="s">
        <v>37</v>
      </c>
      <c r="E188" s="157" t="s">
        <v>360</v>
      </c>
      <c r="F188" s="165"/>
      <c r="G188" s="118">
        <f>G189</f>
        <v>600</v>
      </c>
    </row>
    <row r="189" spans="1:10" ht="48" thickBot="1">
      <c r="A189" s="1"/>
      <c r="B189" s="132" t="s">
        <v>359</v>
      </c>
      <c r="C189" s="157" t="s">
        <v>54</v>
      </c>
      <c r="D189" s="157" t="s">
        <v>37</v>
      </c>
      <c r="E189" s="157" t="s">
        <v>357</v>
      </c>
      <c r="F189" s="165">
        <v>300</v>
      </c>
      <c r="G189" s="118">
        <v>600</v>
      </c>
      <c r="J189" s="127"/>
    </row>
    <row r="190" spans="1:10" ht="48" thickBot="1">
      <c r="A190" s="1"/>
      <c r="B190" s="193" t="s">
        <v>183</v>
      </c>
      <c r="C190" s="75" t="s">
        <v>54</v>
      </c>
      <c r="D190" s="75" t="s">
        <v>37</v>
      </c>
      <c r="E190" s="75" t="s">
        <v>41</v>
      </c>
      <c r="F190" s="76"/>
      <c r="G190" s="119">
        <f>G191</f>
        <v>125</v>
      </c>
    </row>
    <row r="191" spans="1:10" ht="32.25" thickBot="1">
      <c r="A191" s="1"/>
      <c r="B191" s="131" t="s">
        <v>355</v>
      </c>
      <c r="C191" s="75" t="s">
        <v>54</v>
      </c>
      <c r="D191" s="75" t="s">
        <v>37</v>
      </c>
      <c r="E191" s="75" t="s">
        <v>72</v>
      </c>
      <c r="F191" s="76"/>
      <c r="G191" s="119">
        <f>G192</f>
        <v>125</v>
      </c>
    </row>
    <row r="192" spans="1:10" ht="63.75" thickBot="1">
      <c r="A192" s="1"/>
      <c r="B192" s="194" t="s">
        <v>356</v>
      </c>
      <c r="C192" s="75" t="s">
        <v>54</v>
      </c>
      <c r="D192" s="75" t="s">
        <v>37</v>
      </c>
      <c r="E192" s="75" t="s">
        <v>362</v>
      </c>
      <c r="F192" s="76"/>
      <c r="G192" s="119">
        <f>G193</f>
        <v>125</v>
      </c>
    </row>
    <row r="193" spans="1:7" ht="79.5" thickBot="1">
      <c r="A193" s="1"/>
      <c r="B193" s="194" t="s">
        <v>361</v>
      </c>
      <c r="C193" s="75" t="s">
        <v>54</v>
      </c>
      <c r="D193" s="75" t="s">
        <v>37</v>
      </c>
      <c r="E193" s="86" t="s">
        <v>162</v>
      </c>
      <c r="F193" s="76">
        <v>300</v>
      </c>
      <c r="G193" s="119">
        <v>125</v>
      </c>
    </row>
    <row r="194" spans="1:7" ht="16.5" thickBot="1">
      <c r="A194" s="1"/>
      <c r="B194" s="161" t="s">
        <v>22</v>
      </c>
      <c r="C194" s="157">
        <v>10</v>
      </c>
      <c r="D194" s="157" t="s">
        <v>38</v>
      </c>
      <c r="E194" s="157"/>
      <c r="F194" s="165"/>
      <c r="G194" s="119">
        <f>G195</f>
        <v>10778.9</v>
      </c>
    </row>
    <row r="195" spans="1:7" ht="32.25" thickBot="1">
      <c r="A195" s="1"/>
      <c r="B195" s="148" t="s">
        <v>191</v>
      </c>
      <c r="C195" s="157" t="s">
        <v>54</v>
      </c>
      <c r="D195" s="157" t="s">
        <v>38</v>
      </c>
      <c r="E195" s="157" t="s">
        <v>36</v>
      </c>
      <c r="F195" s="165"/>
      <c r="G195" s="119">
        <f>G196</f>
        <v>10778.9</v>
      </c>
    </row>
    <row r="196" spans="1:7" ht="32.25" thickBot="1">
      <c r="A196" s="1"/>
      <c r="B196" s="177" t="s">
        <v>169</v>
      </c>
      <c r="C196" s="157" t="s">
        <v>54</v>
      </c>
      <c r="D196" s="157" t="s">
        <v>38</v>
      </c>
      <c r="E196" s="157" t="s">
        <v>79</v>
      </c>
      <c r="F196" s="165"/>
      <c r="G196" s="119">
        <f>G198+G200+G201+G202+G203+G204+G205</f>
        <v>10778.9</v>
      </c>
    </row>
    <row r="197" spans="1:7" ht="111" thickBot="1">
      <c r="A197" s="1"/>
      <c r="B197" s="177" t="s">
        <v>214</v>
      </c>
      <c r="C197" s="157" t="s">
        <v>54</v>
      </c>
      <c r="D197" s="157" t="s">
        <v>38</v>
      </c>
      <c r="E197" s="157" t="s">
        <v>215</v>
      </c>
      <c r="F197" s="165"/>
      <c r="G197" s="103">
        <f>G198</f>
        <v>85</v>
      </c>
    </row>
    <row r="198" spans="1:7" ht="111" thickBot="1">
      <c r="A198" s="1"/>
      <c r="B198" s="85" t="s">
        <v>108</v>
      </c>
      <c r="C198" s="75">
        <v>10</v>
      </c>
      <c r="D198" s="75" t="s">
        <v>38</v>
      </c>
      <c r="E198" s="86" t="s">
        <v>135</v>
      </c>
      <c r="F198" s="165">
        <v>300</v>
      </c>
      <c r="G198" s="119">
        <v>85</v>
      </c>
    </row>
    <row r="199" spans="1:7" ht="32.25" thickBot="1">
      <c r="A199" s="1"/>
      <c r="B199" s="85" t="s">
        <v>216</v>
      </c>
      <c r="C199" s="75" t="s">
        <v>217</v>
      </c>
      <c r="D199" s="75" t="s">
        <v>38</v>
      </c>
      <c r="E199" s="86" t="s">
        <v>218</v>
      </c>
      <c r="F199" s="165"/>
      <c r="G199" s="103">
        <f>G200+G201+G202+G203+G204+G205</f>
        <v>10693.9</v>
      </c>
    </row>
    <row r="200" spans="1:7" ht="63.75" thickBot="1">
      <c r="A200" s="1"/>
      <c r="B200" s="85" t="s">
        <v>109</v>
      </c>
      <c r="C200" s="75">
        <v>10</v>
      </c>
      <c r="D200" s="75" t="s">
        <v>38</v>
      </c>
      <c r="E200" s="86" t="s">
        <v>110</v>
      </c>
      <c r="F200" s="165">
        <v>300</v>
      </c>
      <c r="G200" s="119">
        <v>365.9</v>
      </c>
    </row>
    <row r="201" spans="1:7" ht="48" thickBot="1">
      <c r="A201" s="1"/>
      <c r="B201" s="132" t="s">
        <v>111</v>
      </c>
      <c r="C201" s="75">
        <v>10</v>
      </c>
      <c r="D201" s="75" t="s">
        <v>38</v>
      </c>
      <c r="E201" s="86" t="s">
        <v>112</v>
      </c>
      <c r="F201" s="165">
        <v>300</v>
      </c>
      <c r="G201" s="118">
        <v>3268</v>
      </c>
    </row>
    <row r="202" spans="1:7" ht="63.75" thickBot="1">
      <c r="A202" s="1"/>
      <c r="B202" s="85" t="s">
        <v>113</v>
      </c>
      <c r="C202" s="75">
        <v>10</v>
      </c>
      <c r="D202" s="75" t="s">
        <v>38</v>
      </c>
      <c r="E202" s="86" t="s">
        <v>114</v>
      </c>
      <c r="F202" s="165">
        <v>300</v>
      </c>
      <c r="G202" s="119">
        <v>3486</v>
      </c>
    </row>
    <row r="203" spans="1:7" ht="48" thickBot="1">
      <c r="A203" s="1"/>
      <c r="B203" s="132" t="s">
        <v>115</v>
      </c>
      <c r="C203" s="75">
        <v>10</v>
      </c>
      <c r="D203" s="75" t="s">
        <v>38</v>
      </c>
      <c r="E203" s="86" t="s">
        <v>116</v>
      </c>
      <c r="F203" s="165">
        <v>300</v>
      </c>
      <c r="G203" s="119">
        <v>3574</v>
      </c>
    </row>
    <row r="204" spans="1:7" ht="63.75" hidden="1" thickBot="1">
      <c r="A204" s="1"/>
      <c r="B204" s="85" t="s">
        <v>117</v>
      </c>
      <c r="C204" s="75">
        <v>10</v>
      </c>
      <c r="D204" s="75" t="s">
        <v>38</v>
      </c>
      <c r="E204" s="86" t="s">
        <v>118</v>
      </c>
      <c r="F204" s="165">
        <v>300</v>
      </c>
      <c r="G204" s="119"/>
    </row>
    <row r="205" spans="1:7" ht="95.25" hidden="1" thickBot="1">
      <c r="A205" s="1"/>
      <c r="B205" s="132" t="s">
        <v>119</v>
      </c>
      <c r="C205" s="75">
        <v>10</v>
      </c>
      <c r="D205" s="75" t="s">
        <v>38</v>
      </c>
      <c r="E205" s="174" t="s">
        <v>120</v>
      </c>
      <c r="F205" s="165">
        <v>300</v>
      </c>
      <c r="G205" s="118"/>
    </row>
    <row r="206" spans="1:7" ht="16.5" thickBot="1">
      <c r="A206" s="36">
        <v>8</v>
      </c>
      <c r="B206" s="153" t="s">
        <v>23</v>
      </c>
      <c r="C206" s="154">
        <v>11</v>
      </c>
      <c r="D206" s="154"/>
      <c r="E206" s="154"/>
      <c r="F206" s="159"/>
      <c r="G206" s="121">
        <f>G207</f>
        <v>420</v>
      </c>
    </row>
    <row r="207" spans="1:7" ht="16.5" thickBot="1">
      <c r="A207" s="1"/>
      <c r="B207" s="178" t="s">
        <v>24</v>
      </c>
      <c r="C207" s="75">
        <v>11</v>
      </c>
      <c r="D207" s="75" t="s">
        <v>40</v>
      </c>
      <c r="E207" s="75"/>
      <c r="F207" s="165"/>
      <c r="G207" s="119">
        <f>G208</f>
        <v>420</v>
      </c>
    </row>
    <row r="208" spans="1:7" ht="48" thickBot="1">
      <c r="A208" s="1"/>
      <c r="B208" s="177" t="s">
        <v>219</v>
      </c>
      <c r="C208" s="75" t="s">
        <v>46</v>
      </c>
      <c r="D208" s="75" t="s">
        <v>40</v>
      </c>
      <c r="E208" s="75" t="s">
        <v>43</v>
      </c>
      <c r="F208" s="165"/>
      <c r="G208" s="119">
        <f>G209</f>
        <v>420</v>
      </c>
    </row>
    <row r="209" spans="1:7" ht="48" thickBot="1">
      <c r="A209" s="1"/>
      <c r="B209" s="177" t="s">
        <v>220</v>
      </c>
      <c r="C209" s="75" t="s">
        <v>46</v>
      </c>
      <c r="D209" s="75" t="s">
        <v>40</v>
      </c>
      <c r="E209" s="75" t="s">
        <v>121</v>
      </c>
      <c r="F209" s="165"/>
      <c r="G209" s="119">
        <f>G211+G210+G212</f>
        <v>420</v>
      </c>
    </row>
    <row r="210" spans="1:7" ht="95.25" hidden="1" thickBot="1">
      <c r="A210" s="1"/>
      <c r="B210" s="76" t="s">
        <v>188</v>
      </c>
      <c r="C210" s="75">
        <v>11</v>
      </c>
      <c r="D210" s="75" t="s">
        <v>40</v>
      </c>
      <c r="E210" s="86" t="s">
        <v>240</v>
      </c>
      <c r="F210" s="165">
        <v>100</v>
      </c>
      <c r="G210" s="119"/>
    </row>
    <row r="211" spans="1:7" ht="48" thickBot="1">
      <c r="A211" s="1"/>
      <c r="B211" s="85" t="s">
        <v>122</v>
      </c>
      <c r="C211" s="75">
        <v>11</v>
      </c>
      <c r="D211" s="75" t="s">
        <v>40</v>
      </c>
      <c r="E211" s="86" t="s">
        <v>240</v>
      </c>
      <c r="F211" s="165">
        <v>200</v>
      </c>
      <c r="G211" s="119">
        <v>420</v>
      </c>
    </row>
    <row r="212" spans="1:7" ht="32.25" hidden="1" thickBot="1">
      <c r="A212" s="1"/>
      <c r="B212" s="85" t="s">
        <v>190</v>
      </c>
      <c r="C212" s="75">
        <v>11</v>
      </c>
      <c r="D212" s="75" t="s">
        <v>40</v>
      </c>
      <c r="E212" s="86" t="s">
        <v>240</v>
      </c>
      <c r="F212" s="165">
        <v>800</v>
      </c>
      <c r="G212" s="119"/>
    </row>
    <row r="213" spans="1:7" ht="32.25" thickBot="1">
      <c r="A213" s="36">
        <v>9</v>
      </c>
      <c r="B213" s="179" t="s">
        <v>15</v>
      </c>
      <c r="C213" s="195" t="s">
        <v>45</v>
      </c>
      <c r="D213" s="195"/>
      <c r="E213" s="134"/>
      <c r="F213" s="159"/>
      <c r="G213" s="125">
        <f>G214</f>
        <v>130</v>
      </c>
    </row>
    <row r="214" spans="1:7" ht="32.25" thickBot="1">
      <c r="A214" s="1"/>
      <c r="B214" s="178" t="s">
        <v>150</v>
      </c>
      <c r="C214" s="75">
        <v>13</v>
      </c>
      <c r="D214" s="196" t="s">
        <v>36</v>
      </c>
      <c r="E214" s="191"/>
      <c r="F214" s="76"/>
      <c r="G214" s="119">
        <f>G215</f>
        <v>130</v>
      </c>
    </row>
    <row r="215" spans="1:7" ht="87" customHeight="1" thickBot="1">
      <c r="A215" s="1"/>
      <c r="B215" s="166" t="s">
        <v>348</v>
      </c>
      <c r="C215" s="75" t="s">
        <v>45</v>
      </c>
      <c r="D215" s="196" t="s">
        <v>36</v>
      </c>
      <c r="E215" s="191">
        <v>11</v>
      </c>
      <c r="F215" s="76"/>
      <c r="G215" s="119">
        <f>G216</f>
        <v>130</v>
      </c>
    </row>
    <row r="216" spans="1:7" ht="32.25" thickBot="1">
      <c r="A216" s="15"/>
      <c r="B216" s="197" t="s">
        <v>170</v>
      </c>
      <c r="C216" s="75" t="s">
        <v>45</v>
      </c>
      <c r="D216" s="196" t="s">
        <v>36</v>
      </c>
      <c r="E216" s="191" t="s">
        <v>69</v>
      </c>
      <c r="F216" s="76"/>
      <c r="G216" s="119">
        <f>G218</f>
        <v>130</v>
      </c>
    </row>
    <row r="217" spans="1:7" ht="48" thickBot="1">
      <c r="A217" s="1"/>
      <c r="B217" s="177" t="s">
        <v>350</v>
      </c>
      <c r="C217" s="75" t="s">
        <v>45</v>
      </c>
      <c r="D217" s="196" t="s">
        <v>36</v>
      </c>
      <c r="E217" s="191" t="s">
        <v>222</v>
      </c>
      <c r="F217" s="76"/>
      <c r="G217" s="103">
        <f>G218</f>
        <v>130</v>
      </c>
    </row>
    <row r="218" spans="1:7" ht="48" thickBot="1">
      <c r="A218" s="1"/>
      <c r="B218" s="85" t="s">
        <v>71</v>
      </c>
      <c r="C218" s="75">
        <v>13</v>
      </c>
      <c r="D218" s="196" t="s">
        <v>36</v>
      </c>
      <c r="E218" s="198" t="s">
        <v>238</v>
      </c>
      <c r="F218" s="198" t="s">
        <v>70</v>
      </c>
      <c r="G218" s="119">
        <v>130</v>
      </c>
    </row>
    <row r="219" spans="1:7" ht="32.25" thickBot="1">
      <c r="A219" s="36">
        <v>10</v>
      </c>
      <c r="B219" s="153" t="s">
        <v>28</v>
      </c>
      <c r="C219" s="154">
        <v>14</v>
      </c>
      <c r="D219" s="154"/>
      <c r="E219" s="154"/>
      <c r="F219" s="159"/>
      <c r="G219" s="125">
        <f>G220+G226</f>
        <v>21652</v>
      </c>
    </row>
    <row r="220" spans="1:7" ht="48" thickBot="1">
      <c r="A220" s="1"/>
      <c r="B220" s="161" t="s">
        <v>29</v>
      </c>
      <c r="C220" s="157">
        <v>14</v>
      </c>
      <c r="D220" s="157" t="s">
        <v>36</v>
      </c>
      <c r="E220" s="157"/>
      <c r="F220" s="165"/>
      <c r="G220" s="119">
        <f>G221</f>
        <v>8580</v>
      </c>
    </row>
    <row r="221" spans="1:7" ht="95.25" thickBot="1">
      <c r="A221" s="1"/>
      <c r="B221" s="166" t="s">
        <v>348</v>
      </c>
      <c r="C221" s="157" t="s">
        <v>48</v>
      </c>
      <c r="D221" s="157" t="s">
        <v>36</v>
      </c>
      <c r="E221" s="157" t="s">
        <v>46</v>
      </c>
      <c r="F221" s="165"/>
      <c r="G221" s="119">
        <f>G222</f>
        <v>8580</v>
      </c>
    </row>
    <row r="222" spans="1:7" ht="48" thickBot="1">
      <c r="A222" s="1"/>
      <c r="B222" s="132" t="s">
        <v>349</v>
      </c>
      <c r="C222" s="157" t="s">
        <v>48</v>
      </c>
      <c r="D222" s="157" t="s">
        <v>36</v>
      </c>
      <c r="E222" s="157" t="s">
        <v>128</v>
      </c>
      <c r="F222" s="165"/>
      <c r="G222" s="119">
        <f>G223</f>
        <v>8580</v>
      </c>
    </row>
    <row r="223" spans="1:7" ht="48" thickBot="1">
      <c r="A223" s="1"/>
      <c r="B223" s="131" t="s">
        <v>223</v>
      </c>
      <c r="C223" s="157" t="s">
        <v>48</v>
      </c>
      <c r="D223" s="157" t="s">
        <v>36</v>
      </c>
      <c r="E223" s="157" t="s">
        <v>226</v>
      </c>
      <c r="F223" s="165"/>
      <c r="G223" s="103">
        <f>G225+G224</f>
        <v>8580</v>
      </c>
    </row>
    <row r="224" spans="1:7" ht="48" thickBot="1">
      <c r="A224" s="1"/>
      <c r="B224" s="85" t="s">
        <v>351</v>
      </c>
      <c r="C224" s="75">
        <v>14</v>
      </c>
      <c r="D224" s="75" t="s">
        <v>36</v>
      </c>
      <c r="E224" s="86" t="s">
        <v>365</v>
      </c>
      <c r="F224" s="165">
        <v>500</v>
      </c>
      <c r="G224" s="103">
        <v>3752</v>
      </c>
    </row>
    <row r="225" spans="1:7" ht="48" thickBot="1">
      <c r="A225" s="1"/>
      <c r="B225" s="85" t="s">
        <v>352</v>
      </c>
      <c r="C225" s="75">
        <v>14</v>
      </c>
      <c r="D225" s="75" t="s">
        <v>36</v>
      </c>
      <c r="E225" s="86" t="s">
        <v>364</v>
      </c>
      <c r="F225" s="165">
        <v>500</v>
      </c>
      <c r="G225" s="120">
        <v>4828</v>
      </c>
    </row>
    <row r="226" spans="1:7" ht="16.5" thickBot="1">
      <c r="A226" s="1"/>
      <c r="B226" s="199" t="s">
        <v>47</v>
      </c>
      <c r="C226" s="157" t="s">
        <v>48</v>
      </c>
      <c r="D226" s="157" t="s">
        <v>40</v>
      </c>
      <c r="E226" s="157"/>
      <c r="F226" s="165"/>
      <c r="G226" s="118">
        <f>G227</f>
        <v>13072</v>
      </c>
    </row>
    <row r="227" spans="1:7" ht="87" customHeight="1" thickBot="1">
      <c r="A227" s="1"/>
      <c r="B227" s="166" t="s">
        <v>348</v>
      </c>
      <c r="C227" s="157" t="s">
        <v>48</v>
      </c>
      <c r="D227" s="157" t="s">
        <v>40</v>
      </c>
      <c r="E227" s="157" t="s">
        <v>46</v>
      </c>
      <c r="F227" s="165"/>
      <c r="G227" s="118">
        <f>G228</f>
        <v>13072</v>
      </c>
    </row>
    <row r="228" spans="1:7" ht="48" thickBot="1">
      <c r="A228" s="1"/>
      <c r="B228" s="132" t="s">
        <v>349</v>
      </c>
      <c r="C228" s="157" t="s">
        <v>48</v>
      </c>
      <c r="D228" s="157" t="s">
        <v>40</v>
      </c>
      <c r="E228" s="157" t="s">
        <v>128</v>
      </c>
      <c r="F228" s="165"/>
      <c r="G228" s="118">
        <f>G230</f>
        <v>13072</v>
      </c>
    </row>
    <row r="229" spans="1:7" ht="48" thickBot="1">
      <c r="A229" s="1"/>
      <c r="B229" s="131" t="s">
        <v>353</v>
      </c>
      <c r="C229" s="157" t="s">
        <v>48</v>
      </c>
      <c r="D229" s="157" t="s">
        <v>40</v>
      </c>
      <c r="E229" s="157" t="s">
        <v>211</v>
      </c>
      <c r="F229" s="165"/>
      <c r="G229" s="118">
        <f>G230</f>
        <v>13072</v>
      </c>
    </row>
    <row r="230" spans="1:7" ht="48" thickBot="1">
      <c r="A230" s="1"/>
      <c r="B230" s="170" t="s">
        <v>299</v>
      </c>
      <c r="C230" s="157" t="s">
        <v>48</v>
      </c>
      <c r="D230" s="157" t="s">
        <v>40</v>
      </c>
      <c r="E230" s="174" t="s">
        <v>363</v>
      </c>
      <c r="F230" s="165">
        <v>500</v>
      </c>
      <c r="G230" s="118">
        <v>13072</v>
      </c>
    </row>
    <row r="231" spans="1:7" ht="16.5" hidden="1" thickBot="1">
      <c r="A231" s="1"/>
      <c r="B231" s="153" t="s">
        <v>33</v>
      </c>
      <c r="C231" s="200">
        <v>99</v>
      </c>
      <c r="D231" s="200">
        <v>99</v>
      </c>
      <c r="E231" s="200"/>
      <c r="F231" s="201"/>
      <c r="G231" s="126"/>
    </row>
    <row r="232" spans="1:7">
      <c r="A232" s="2"/>
    </row>
    <row r="233" spans="1:7" ht="18.75">
      <c r="A233" s="3"/>
      <c r="B233" s="141" t="s">
        <v>335</v>
      </c>
      <c r="C233" s="203"/>
      <c r="D233" s="203"/>
      <c r="E233" s="203"/>
      <c r="F233" s="141" t="s">
        <v>336</v>
      </c>
      <c r="G233" s="141"/>
    </row>
    <row r="234" spans="1:7" ht="18.75">
      <c r="A234" s="3"/>
    </row>
  </sheetData>
  <mergeCells count="11">
    <mergeCell ref="A1:G1"/>
    <mergeCell ref="C2:G2"/>
    <mergeCell ref="A3:G3"/>
    <mergeCell ref="A4:G4"/>
    <mergeCell ref="G5:G6"/>
    <mergeCell ref="A5:A6"/>
    <mergeCell ref="B5:B6"/>
    <mergeCell ref="C5:C6"/>
    <mergeCell ref="D5:D6"/>
    <mergeCell ref="E5:E6"/>
    <mergeCell ref="F5:F6"/>
  </mergeCells>
  <pageMargins left="0.24" right="0.24" top="0.17" bottom="0.19685039370078741" header="0.15748031496062992" footer="0.15748031496062992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функционал</vt:lpstr>
      <vt:lpstr>Лист1</vt:lpstr>
      <vt:lpstr>февраль</vt:lpstr>
      <vt:lpstr>март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2018-02-21T08:45:58Z</cp:lastPrinted>
  <dcterms:created xsi:type="dcterms:W3CDTF">2012-04-12T07:59:00Z</dcterms:created>
  <dcterms:modified xsi:type="dcterms:W3CDTF">2018-03-06T07:41:16Z</dcterms:modified>
</cp:coreProperties>
</file>