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 firstSheet="3" activeTab="3"/>
  </bookViews>
  <sheets>
    <sheet name="функционал" sheetId="3" r:id="rId1"/>
    <sheet name="Лист1" sheetId="2" r:id="rId2"/>
    <sheet name="февраль" sheetId="4" r:id="rId3"/>
    <sheet name="июнь" sheetId="12" r:id="rId4"/>
  </sheets>
  <calcPr calcId="125725"/>
</workbook>
</file>

<file path=xl/calcChain.xml><?xml version="1.0" encoding="utf-8"?>
<calcChain xmlns="http://schemas.openxmlformats.org/spreadsheetml/2006/main">
  <c r="G158" i="12"/>
  <c r="G66"/>
  <c r="G65" s="1"/>
  <c r="G173"/>
  <c r="G141"/>
  <c r="G134"/>
  <c r="G116" l="1"/>
  <c r="G240" l="1"/>
  <c r="G239" s="1"/>
  <c r="G238" s="1"/>
  <c r="G237" s="1"/>
  <c r="G235" l="1"/>
  <c r="G234"/>
  <c r="G233" s="1"/>
  <c r="G232" s="1"/>
  <c r="G229"/>
  <c r="G228"/>
  <c r="G227" s="1"/>
  <c r="G226" s="1"/>
  <c r="G225" s="1"/>
  <c r="G223"/>
  <c r="G222"/>
  <c r="G221" s="1"/>
  <c r="G220" s="1"/>
  <c r="G219" s="1"/>
  <c r="G215"/>
  <c r="G214" s="1"/>
  <c r="G213" s="1"/>
  <c r="G212" s="1"/>
  <c r="G205"/>
  <c r="G203"/>
  <c r="G202"/>
  <c r="G201" s="1"/>
  <c r="G200" s="1"/>
  <c r="G198"/>
  <c r="G197" s="1"/>
  <c r="G196" s="1"/>
  <c r="G194"/>
  <c r="G193" s="1"/>
  <c r="G192" s="1"/>
  <c r="G189"/>
  <c r="G188"/>
  <c r="G187" s="1"/>
  <c r="G186" s="1"/>
  <c r="G178"/>
  <c r="G172" s="1"/>
  <c r="G171" s="1"/>
  <c r="G170" s="1"/>
  <c r="G169" s="1"/>
  <c r="G165"/>
  <c r="G163"/>
  <c r="G162"/>
  <c r="G161" s="1"/>
  <c r="G160" s="1"/>
  <c r="G157"/>
  <c r="G149"/>
  <c r="G148" s="1"/>
  <c r="G140"/>
  <c r="G128"/>
  <c r="G115"/>
  <c r="G114" s="1"/>
  <c r="G113" s="1"/>
  <c r="G107"/>
  <c r="G106"/>
  <c r="G105" s="1"/>
  <c r="G104" s="1"/>
  <c r="G101"/>
  <c r="G100" s="1"/>
  <c r="G99" s="1"/>
  <c r="G98" s="1"/>
  <c r="G96"/>
  <c r="G95" s="1"/>
  <c r="G94" s="1"/>
  <c r="G90"/>
  <c r="G89" s="1"/>
  <c r="G87"/>
  <c r="G86" s="1"/>
  <c r="G81"/>
  <c r="G80" s="1"/>
  <c r="G79" s="1"/>
  <c r="G78" s="1"/>
  <c r="G76"/>
  <c r="G75" s="1"/>
  <c r="G70" s="1"/>
  <c r="G69" s="1"/>
  <c r="G71"/>
  <c r="G64"/>
  <c r="G62"/>
  <c r="G60" s="1"/>
  <c r="G56"/>
  <c r="G53"/>
  <c r="G50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21"/>
  <c r="G17"/>
  <c r="G16" s="1"/>
  <c r="G15" s="1"/>
  <c r="G11"/>
  <c r="G10" s="1"/>
  <c r="G9" s="1"/>
  <c r="G39" l="1"/>
  <c r="G49"/>
  <c r="G45" s="1"/>
  <c r="G59"/>
  <c r="G58" s="1"/>
  <c r="G133"/>
  <c r="G85"/>
  <c r="G147"/>
  <c r="G146" s="1"/>
  <c r="G8"/>
  <c r="G68"/>
  <c r="G191"/>
  <c r="G185" s="1"/>
  <c r="G61"/>
  <c r="G103" l="1"/>
  <c r="G7" s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<sst xmlns="http://schemas.openxmlformats.org/spreadsheetml/2006/main" count="2969" uniqueCount="383">
  <si>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</si>
  <si>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</si>
  <si>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</si>
  <si>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</si>
  <si>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</si>
  <si>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</si>
  <si>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</si>
  <si>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</si>
  <si>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</si>
  <si>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</si>
  <si>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</si>
  <si>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</si>
  <si>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</si>
  <si>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</si>
  <si>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</si>
  <si>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</si>
  <si>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</si>
  <si>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</si>
  <si>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</si>
  <si>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</si>
  <si>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</si>
  <si>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</si>
  <si>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</si>
  <si>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</si>
  <si>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</si>
  <si>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</si>
  <si>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</si>
  <si>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</si>
  <si>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</si>
  <si>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</si>
  <si>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</si>
  <si>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</si>
  <si>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</si>
  <si>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</si>
  <si>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</si>
  <si>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</si>
  <si>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</si>
  <si>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</si>
  <si>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</si>
  <si>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</si>
  <si>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</si>
  <si>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</si>
  <si>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</si>
  <si>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</si>
  <si>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</si>
  <si>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</si>
  <si>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</si>
  <si>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</si>
  <si>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</si>
  <si>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</si>
  <si>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</si>
  <si>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</si>
  <si>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</si>
  <si>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</si>
  <si>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</si>
  <si>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</si>
  <si>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</si>
  <si>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</si>
  <si>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</si>
  <si>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</si>
  <si>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</si>
  <si>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</si>
  <si>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</si>
  <si>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</si>
  <si>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</si>
  <si>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</si>
  <si>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</si>
  <si>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</si>
  <si>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</si>
  <si>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</si>
  <si>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</si>
  <si>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</si>
  <si>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</si>
  <si>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</si>
  <si>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</si>
  <si>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</si>
  <si>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</si>
  <si>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</si>
  <si>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</si>
  <si>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</si>
  <si>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</si>
  <si>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</si>
  <si>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</si>
  <si>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</si>
  <si>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</si>
  <si>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</si>
  <si>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</si>
  <si>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</si>
  <si>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</si>
  <si>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</si>
  <si>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</si>
  <si>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</si>
  <si>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</si>
  <si>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</si>
  <si>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</si>
  <si>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</si>
  <si>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</si>
  <si>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</si>
  <si>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</si>
  <si>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</si>
  <si>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</si>
  <si>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</si>
  <si>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</si>
  <si>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</si>
  <si>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</si>
  <si>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</si>
  <si>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</si>
  <si>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</si>
  <si>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</si>
  <si>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</si>
  <si>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</si>
  <si>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</si>
  <si>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</si>
  <si>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</si>
  <si>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</si>
  <si>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</si>
  <si>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</si>
  <si>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</si>
  <si>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</si>
  <si>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</si>
  <si>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</si>
  <si>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</si>
  <si>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</si>
  <si>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</si>
  <si>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</si>
  <si>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</si>
  <si>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</si>
  <si>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</si>
  <si>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</si>
  <si>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</si>
  <si>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</si>
  <si>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</si>
  <si>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</si>
  <si>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</si>
  <si>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</si>
  <si>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</si>
  <si>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</si>
  <si>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</si>
  <si>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</si>
  <si>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</si>
  <si>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</si>
  <si>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</si>
  <si>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</si>
  <si>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</si>
  <si>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</si>
  <si>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</si>
  <si>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</si>
  <si>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</si>
  <si>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</si>
  <si>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</si>
  <si>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</si>
  <si>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</si>
  <si>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</si>
  <si>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</si>
  <si>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</si>
  <si>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</si>
  <si>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</si>
  <si>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</si>
  <si>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</si>
  <si>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</si>
  <si>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</si>
  <si>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</si>
  <si>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</si>
  <si>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</si>
  <si>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</si>
  <si>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</si>
  <si>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</si>
  <si>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</si>
  <si>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</si>
  <si>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</si>
  <si>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</si>
  <si>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</si>
  <si>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</si>
  <si>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</si>
  <si>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</si>
  <si>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</si>
  <si>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</si>
  <si>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</si>
  <si>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</si>
  <si>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</si>
  <si>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</si>
  <si>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</si>
  <si>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</si>
  <si>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</si>
  <si>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</si>
  <si>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</si>
  <si>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</si>
  <si>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</si>
  <si>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</si>
  <si>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</si>
  <si>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</si>
  <si>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</si>
  <si>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</si>
  <si>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</si>
  <si>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</si>
  <si>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</si>
  <si>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</si>
  <si>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</si>
  <si>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</si>
  <si>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</si>
  <si>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</si>
  <si>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</si>
  <si>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</si>
  <si>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</si>
  <si>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</si>
  <si>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</si>
  <si>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</si>
  <si>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</si>
  <si>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</si>
  <si>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</si>
  <si>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</si>
  <si>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</si>
  <si>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</si>
  <si>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</si>
  <si>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</si>
  <si>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</si>
  <si>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</si>
  <si>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</si>
  <si>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</si>
  <si>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</si>
  <si>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</si>
  <si>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</si>
  <si>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</si>
  <si>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</si>
  <si>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</si>
  <si>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</si>
  <si>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</si>
  <si>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</si>
  <si>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</si>
  <si>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</si>
  <si>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</si>
  <si>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</si>
  <si>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</si>
  <si>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</si>
  <si>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</si>
  <si>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</si>
  <si>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</si>
  <si>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</si>
  <si>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</si>
  <si>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</si>
  <si>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</si>
  <si>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</si>
  <si>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</si>
  <si>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</si>
  <si>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</si>
  <si>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</si>
  <si>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</si>
  <si>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</si>
  <si>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</si>
  <si>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</si>
  <si>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</si>
  <si>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</si>
  <si>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</si>
  <si>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</si>
  <si>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</si>
  <si>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</si>
  <si>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</si>
  <si>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</si>
  <si>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</si>
  <si>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</si>
  <si>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</si>
  <si>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</si>
  <si>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</si>
  <si>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</si>
  <si>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</si>
  <si>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</si>
  <si>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</si>
  <si>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</si>
  <si>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</si>
  <si>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</si>
  <si>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</si>
  <si>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</si>
  <si>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</si>
  <si>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</si>
  <si>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</si>
  <si>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</si>
  <si>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</si>
  <si>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</si>
  <si>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</si>
  <si>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</si>
  <si>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</si>
  <si>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</si>
  <si>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</si>
  <si>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</si>
  <si>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</si>
  <si>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</si>
  <si>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</si>
  <si>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</si>
  <si>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</si>
  <si>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</si>
  <si>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</si>
  <si>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</si>
  <si>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</si>
  <si>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</si>
  <si>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</si>
  <si>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</si>
  <si>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</si>
  <si>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</si>
  <si>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</si>
  <si>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</si>
  <si>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</si>
  <si>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</si>
  <si>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</si>
  <si>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</si>
  <si>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</si>
  <si>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Защита населения и территории от чрезвычайных ситуаций природного и техногенного характера, гражданская оборона</t>
  </si>
  <si>
    <t>04 1 02 R1440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</si>
  <si>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</si>
  <si>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</si>
  <si>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</si>
  <si>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</si>
  <si>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</si>
  <si>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</si>
  <si>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</si>
  <si>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</si>
  <si>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</si>
  <si>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</si>
  <si>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</si>
  <si>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</si>
  <si>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</si>
  <si>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</si>
  <si>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</si>
  <si>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</si>
  <si>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</si>
  <si>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</si>
  <si>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</si>
  <si>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</si>
  <si>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</si>
  <si>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</si>
  <si>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</si>
  <si>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</si>
  <si>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</si>
  <si>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</si>
  <si>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</si>
  <si>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</si>
  <si>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</si>
  <si>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</si>
  <si>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</si>
  <si>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</si>
  <si>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 xml:space="preserve">                                                                                                                               Приложение №4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</si>
  <si>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</si>
  <si>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</si>
  <si>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</si>
  <si>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</si>
  <si>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</si>
  <si>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</si>
  <si>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</si>
  <si>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</si>
  <si>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</si>
  <si>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</si>
  <si>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</si>
  <si>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</si>
  <si>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</si>
  <si>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</si>
  <si>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</si>
  <si>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</si>
  <si>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11 2 04 S8042</t>
  </si>
  <si>
    <t>11 2 03 S8041</t>
  </si>
  <si>
    <t>11 2 03 78050</t>
  </si>
  <si>
    <t>Организация проведения оплачиваемых общественных работ(Иные межбюджетные трансферты)</t>
  </si>
  <si>
    <t xml:space="preserve">11 2 02 </t>
  </si>
  <si>
    <t>11 2 02 78430</t>
  </si>
  <si>
    <t>Выравнивание бюджетной обеспеченности муниципальных образований (Межбюджетные трансферты)(областной бюджет)</t>
  </si>
  <si>
    <t>Мероприятия по ремонту автомобильных дорог общего пользования местного значения(Иные межбюджетные трансферты)</t>
  </si>
  <si>
    <t>Мероприятия по ремонту и содержанию автомобильных дорог общего пользования местного значения(Иные межбюджетные трансферты)(дорожный фонд)</t>
  </si>
  <si>
    <t>11 1 09</t>
  </si>
  <si>
    <t>11 1 09 80470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</si>
  <si>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</si>
  <si>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</si>
  <si>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S0870</t>
  </si>
  <si>
    <t>02 1 01 L4970</t>
  </si>
  <si>
    <t>Дополнительное образование детей</t>
  </si>
  <si>
    <t>08 7 01</t>
  </si>
  <si>
    <t>08 7 01 L5670</t>
  </si>
  <si>
    <t>Прочие межбюджетные трансферты общего характера</t>
  </si>
  <si>
    <t>01 1 02 20540</t>
  </si>
  <si>
    <t>01 2 00 20540</t>
  </si>
  <si>
    <t>04 2 00 20540</t>
  </si>
  <si>
    <t>04 1 01 20540</t>
  </si>
  <si>
    <t>11 2 02 20570</t>
  </si>
  <si>
    <t>Компенсация дополнительных расходов(Межбюджетные трансферты)</t>
  </si>
  <si>
    <t>11 2 02 70100</t>
  </si>
  <si>
    <t xml:space="preserve">к  решению    Совета  народных  депутатов   Нижнедевицкого муниципального района       от 29.06.2018 №  59 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</si>
</sst>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0" fontId="7" fillId="0" borderId="13" xfId="0" applyFont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0" xfId="0" applyFont="1" applyAlignment="1"/>
    <xf numFmtId="49" fontId="2" fillId="0" borderId="7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49" fontId="0" fillId="0" borderId="0" xfId="0" applyNumberFormat="1" applyFill="1"/>
    <xf numFmtId="49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27" customHeight="1">
      <c r="A1" s="171" t="s">
        <v>268</v>
      </c>
      <c r="B1" s="171"/>
      <c r="C1" s="171"/>
      <c r="D1" s="171"/>
      <c r="E1" s="171"/>
      <c r="F1" s="171"/>
      <c r="G1" s="171"/>
    </row>
    <row r="2" spans="1:7" ht="1.95" customHeight="1">
      <c r="A2" s="172"/>
      <c r="B2" s="172"/>
      <c r="C2" s="172"/>
      <c r="D2" s="172"/>
      <c r="E2" s="172"/>
      <c r="F2" s="172"/>
      <c r="G2" s="172"/>
    </row>
    <row r="3" spans="1:7" ht="55.95" customHeight="1">
      <c r="A3" s="35"/>
      <c r="B3" s="35"/>
      <c r="C3" s="179" t="s">
        <v>269</v>
      </c>
      <c r="D3" s="179"/>
      <c r="E3" s="179"/>
      <c r="F3" s="179"/>
      <c r="G3" s="179"/>
    </row>
    <row r="4" spans="1:7" ht="12" hidden="1" customHeight="1">
      <c r="A4" s="171"/>
      <c r="B4" s="171"/>
      <c r="C4" s="171"/>
      <c r="D4" s="171"/>
      <c r="E4" s="171"/>
      <c r="F4" s="171"/>
      <c r="G4" s="171"/>
    </row>
    <row r="5" spans="1:7" ht="66" customHeight="1">
      <c r="A5" s="180" t="s">
        <v>247</v>
      </c>
      <c r="B5" s="180"/>
      <c r="C5" s="180"/>
      <c r="D5" s="180"/>
      <c r="E5" s="180"/>
      <c r="F5" s="180"/>
      <c r="G5" s="180"/>
    </row>
    <row r="6" spans="1:7" ht="18.600000000000001" thickBot="1">
      <c r="A6" s="170" t="s">
        <v>152</v>
      </c>
      <c r="B6" s="170"/>
      <c r="C6" s="170"/>
      <c r="D6" s="170"/>
      <c r="E6" s="170"/>
      <c r="F6" s="170"/>
      <c r="G6" s="170"/>
    </row>
    <row r="7" spans="1:7">
      <c r="A7" s="173" t="s">
        <v>0</v>
      </c>
      <c r="B7" s="168" t="s">
        <v>1</v>
      </c>
      <c r="C7" s="175" t="s">
        <v>2</v>
      </c>
      <c r="D7" s="175" t="s">
        <v>3</v>
      </c>
      <c r="E7" s="177" t="s">
        <v>4</v>
      </c>
      <c r="F7" s="168" t="s">
        <v>5</v>
      </c>
      <c r="G7" s="168" t="s">
        <v>151</v>
      </c>
    </row>
    <row r="8" spans="1:7" ht="13.8" thickBot="1">
      <c r="A8" s="174"/>
      <c r="B8" s="169"/>
      <c r="C8" s="176"/>
      <c r="D8" s="176"/>
      <c r="E8" s="178"/>
      <c r="F8" s="169"/>
      <c r="G8" s="181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00000000000006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7.4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2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2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7.4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7.4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2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2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7.4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7.4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5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2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7.4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95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5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1.8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399999999999999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2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2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8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1.8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1.8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2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15.6">
      <c r="A1" s="171" t="s">
        <v>259</v>
      </c>
      <c r="B1" s="171"/>
      <c r="C1" s="171"/>
      <c r="D1" s="171"/>
      <c r="E1" s="171"/>
      <c r="F1" s="171"/>
      <c r="G1" s="171"/>
    </row>
    <row r="2" spans="1:7" ht="1.2" customHeight="1">
      <c r="A2" s="172"/>
      <c r="B2" s="172"/>
      <c r="C2" s="172"/>
      <c r="D2" s="172"/>
      <c r="E2" s="172"/>
      <c r="F2" s="172"/>
      <c r="G2" s="172"/>
    </row>
    <row r="3" spans="1:7" ht="68.400000000000006" hidden="1" customHeight="1">
      <c r="A3" s="88"/>
      <c r="B3" s="88"/>
      <c r="C3" s="179" t="s">
        <v>230</v>
      </c>
      <c r="D3" s="179"/>
      <c r="E3" s="179"/>
      <c r="F3" s="179"/>
      <c r="G3" s="179"/>
    </row>
    <row r="4" spans="1:7" ht="12" hidden="1" customHeight="1">
      <c r="A4" s="171"/>
      <c r="B4" s="171"/>
      <c r="C4" s="171"/>
      <c r="D4" s="171"/>
      <c r="E4" s="171"/>
      <c r="F4" s="171"/>
      <c r="G4" s="171"/>
    </row>
    <row r="5" spans="1:7" ht="66" customHeight="1">
      <c r="A5" s="180" t="s">
        <v>247</v>
      </c>
      <c r="B5" s="180"/>
      <c r="C5" s="180"/>
      <c r="D5" s="180"/>
      <c r="E5" s="180"/>
      <c r="F5" s="180"/>
      <c r="G5" s="180"/>
    </row>
    <row r="6" spans="1:7" ht="18.600000000000001" thickBot="1">
      <c r="A6" s="170" t="s">
        <v>152</v>
      </c>
      <c r="B6" s="170"/>
      <c r="C6" s="170"/>
      <c r="D6" s="170"/>
      <c r="E6" s="170"/>
      <c r="F6" s="170"/>
      <c r="G6" s="170"/>
    </row>
    <row r="7" spans="1:7">
      <c r="A7" s="173" t="s">
        <v>0</v>
      </c>
      <c r="B7" s="168" t="s">
        <v>1</v>
      </c>
      <c r="C7" s="175" t="s">
        <v>2</v>
      </c>
      <c r="D7" s="175" t="s">
        <v>3</v>
      </c>
      <c r="E7" s="177" t="s">
        <v>4</v>
      </c>
      <c r="F7" s="168" t="s">
        <v>5</v>
      </c>
      <c r="G7" s="168" t="s">
        <v>151</v>
      </c>
    </row>
    <row r="8" spans="1:7" ht="13.8" thickBot="1">
      <c r="A8" s="174"/>
      <c r="B8" s="169"/>
      <c r="C8" s="176"/>
      <c r="D8" s="176"/>
      <c r="E8" s="178"/>
      <c r="F8" s="169"/>
      <c r="G8" s="181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2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5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2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5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2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5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2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5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2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5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2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5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2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2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2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2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7.4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8.599999999999994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2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2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5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2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2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3.2"/>
  <cols>
    <col min="1" max="1" width="4" customWidth="1"/>
    <col min="2" max="2" width="52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88671875" customWidth="1"/>
    <col min="8" max="8" width="8.88671875" style="95"/>
    <col min="9" max="9" width="8.88671875" style="96"/>
  </cols>
  <sheetData>
    <row r="1" spans="1:8" ht="27" customHeight="1">
      <c r="A1" s="171" t="s">
        <v>268</v>
      </c>
      <c r="B1" s="171"/>
      <c r="C1" s="171"/>
      <c r="D1" s="171"/>
      <c r="E1" s="171"/>
      <c r="F1" s="171"/>
      <c r="G1" s="171"/>
    </row>
    <row r="2" spans="1:8" ht="1.95" customHeight="1">
      <c r="A2" s="172"/>
      <c r="B2" s="172"/>
      <c r="C2" s="172"/>
      <c r="D2" s="172"/>
      <c r="E2" s="172"/>
      <c r="F2" s="172"/>
      <c r="G2" s="172"/>
    </row>
    <row r="3" spans="1:8" ht="55.95" customHeight="1">
      <c r="A3" s="91"/>
      <c r="B3" s="91"/>
      <c r="C3" s="179" t="s">
        <v>269</v>
      </c>
      <c r="D3" s="179"/>
      <c r="E3" s="179"/>
      <c r="F3" s="179"/>
      <c r="G3" s="179"/>
    </row>
    <row r="4" spans="1:8" ht="12" hidden="1" customHeight="1">
      <c r="A4" s="171"/>
      <c r="B4" s="171"/>
      <c r="C4" s="171"/>
      <c r="D4" s="171"/>
      <c r="E4" s="171"/>
      <c r="F4" s="171"/>
      <c r="G4" s="171"/>
    </row>
    <row r="5" spans="1:8" ht="66" customHeight="1">
      <c r="A5" s="180" t="s">
        <v>247</v>
      </c>
      <c r="B5" s="180"/>
      <c r="C5" s="180"/>
      <c r="D5" s="180"/>
      <c r="E5" s="180"/>
      <c r="F5" s="180"/>
      <c r="G5" s="180"/>
    </row>
    <row r="6" spans="1:8" ht="18.600000000000001" thickBot="1">
      <c r="A6" s="170" t="s">
        <v>152</v>
      </c>
      <c r="B6" s="170"/>
      <c r="C6" s="170"/>
      <c r="D6" s="170"/>
      <c r="E6" s="170"/>
      <c r="F6" s="170"/>
      <c r="G6" s="170"/>
    </row>
    <row r="7" spans="1:8">
      <c r="A7" s="173" t="s">
        <v>0</v>
      </c>
      <c r="B7" s="168" t="s">
        <v>1</v>
      </c>
      <c r="C7" s="175" t="s">
        <v>2</v>
      </c>
      <c r="D7" s="175" t="s">
        <v>3</v>
      </c>
      <c r="E7" s="177" t="s">
        <v>4</v>
      </c>
      <c r="F7" s="168" t="s">
        <v>5</v>
      </c>
      <c r="G7" s="168" t="s">
        <v>151</v>
      </c>
    </row>
    <row r="8" spans="1:8" ht="13.8" thickBot="1">
      <c r="A8" s="174"/>
      <c r="B8" s="169"/>
      <c r="C8" s="176"/>
      <c r="D8" s="176"/>
      <c r="E8" s="178"/>
      <c r="F8" s="169"/>
      <c r="G8" s="181"/>
    </row>
    <row r="9" spans="1:8" ht="23.4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1.8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50000000000003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5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5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5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00000000000006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5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2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5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1.8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7.4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5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50000000000003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7.4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2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2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5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2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00000000000006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50000000000003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50000000000003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2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5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2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2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2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7.4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1.8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5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2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7.4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1.8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31.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2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2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1.8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1.8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1.8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5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7.4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7.4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2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1.8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1.8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00000000000006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5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2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2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7.4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7.4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7.4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1.8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2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2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7.4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7.4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399999999999999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1.8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1.8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50000000000003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2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5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1.8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1.8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2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7.4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1.8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1.8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7.4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7.4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7.4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7.4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7.4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95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5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1.8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7.4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2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2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47.4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2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5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2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1.8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1.8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09.8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09.8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7.4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47.4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5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2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2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2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1.8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1.8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2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5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7.4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50000000000003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1.8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7.4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5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4.2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31.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7.4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7.4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2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4.2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7.4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7.4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2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">
      <c r="A205" s="3" t="s">
        <v>34</v>
      </c>
    </row>
    <row r="206" spans="1:7" ht="18">
      <c r="A206" s="3" t="s">
        <v>231</v>
      </c>
    </row>
    <row r="207" spans="1:7" ht="18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45"/>
  <sheetViews>
    <sheetView tabSelected="1" topLeftCell="A234" workbookViewId="0">
      <selection activeCell="A218" sqref="A218:XFD218"/>
    </sheetView>
  </sheetViews>
  <sheetFormatPr defaultRowHeight="13.2"/>
  <cols>
    <col min="1" max="1" width="2.44140625" customWidth="1"/>
    <col min="2" max="2" width="52.33203125" customWidth="1"/>
    <col min="3" max="3" width="5.6640625" style="6" customWidth="1"/>
    <col min="4" max="4" width="5.5546875" style="6" customWidth="1"/>
    <col min="5" max="5" width="14.44140625" style="209" customWidth="1"/>
    <col min="6" max="6" width="5.44140625" style="127" customWidth="1"/>
    <col min="7" max="7" width="12.88671875" style="127" customWidth="1"/>
    <col min="8" max="8" width="6.6640625" style="128" customWidth="1"/>
    <col min="9" max="9" width="5.6640625" style="153" customWidth="1"/>
    <col min="10" max="10" width="10.109375" bestFit="1" customWidth="1"/>
  </cols>
  <sheetData>
    <row r="1" spans="1:10" ht="19.2" customHeight="1">
      <c r="A1" s="184" t="s">
        <v>339</v>
      </c>
      <c r="B1" s="184"/>
      <c r="C1" s="184"/>
      <c r="D1" s="184"/>
      <c r="E1" s="184"/>
      <c r="F1" s="184"/>
      <c r="G1" s="184"/>
    </row>
    <row r="2" spans="1:10" ht="46.95" customHeight="1">
      <c r="A2" s="165"/>
      <c r="B2" s="165"/>
      <c r="C2" s="179" t="s">
        <v>382</v>
      </c>
      <c r="D2" s="179"/>
      <c r="E2" s="179"/>
      <c r="F2" s="179"/>
      <c r="G2" s="179"/>
    </row>
    <row r="3" spans="1:10" ht="70.2" customHeight="1">
      <c r="A3" s="180" t="s">
        <v>330</v>
      </c>
      <c r="B3" s="180"/>
      <c r="C3" s="180"/>
      <c r="D3" s="180"/>
      <c r="E3" s="180"/>
      <c r="F3" s="180"/>
      <c r="G3" s="180"/>
    </row>
    <row r="4" spans="1:10" ht="18.600000000000001" thickBot="1">
      <c r="A4" s="170" t="s">
        <v>152</v>
      </c>
      <c r="B4" s="170"/>
      <c r="C4" s="170"/>
      <c r="D4" s="170"/>
      <c r="E4" s="170"/>
      <c r="F4" s="170"/>
      <c r="G4" s="170"/>
    </row>
    <row r="5" spans="1:10">
      <c r="A5" s="173" t="s">
        <v>0</v>
      </c>
      <c r="B5" s="168" t="s">
        <v>1</v>
      </c>
      <c r="C5" s="175" t="s">
        <v>2</v>
      </c>
      <c r="D5" s="175" t="s">
        <v>3</v>
      </c>
      <c r="E5" s="185" t="s">
        <v>4</v>
      </c>
      <c r="F5" s="182" t="s">
        <v>5</v>
      </c>
      <c r="G5" s="182" t="s">
        <v>151</v>
      </c>
    </row>
    <row r="6" spans="1:10" ht="13.8" thickBot="1">
      <c r="A6" s="174"/>
      <c r="B6" s="169"/>
      <c r="C6" s="176"/>
      <c r="D6" s="176"/>
      <c r="E6" s="186"/>
      <c r="F6" s="187"/>
      <c r="G6" s="183"/>
    </row>
    <row r="7" spans="1:10" ht="16.2" thickBot="1">
      <c r="A7" s="1"/>
      <c r="B7" s="55" t="s">
        <v>6</v>
      </c>
      <c r="C7" s="4"/>
      <c r="D7" s="4"/>
      <c r="E7" s="188"/>
      <c r="F7" s="189"/>
      <c r="G7" s="117">
        <f>G8+G58+G68+G98+G103+G169+G185+G212+G219+G225</f>
        <v>340606.64899999998</v>
      </c>
      <c r="H7" s="129"/>
      <c r="J7" s="137" t="s">
        <v>337</v>
      </c>
    </row>
    <row r="8" spans="1:10" ht="16.2" thickBot="1">
      <c r="A8" s="36">
        <v>1</v>
      </c>
      <c r="B8" s="52" t="s">
        <v>7</v>
      </c>
      <c r="C8" s="16" t="s">
        <v>36</v>
      </c>
      <c r="D8" s="16"/>
      <c r="E8" s="190"/>
      <c r="F8" s="191"/>
      <c r="G8" s="117">
        <f>G9+G15+G23+G29+G34+G39+G21</f>
        <v>29436</v>
      </c>
      <c r="H8" s="129"/>
    </row>
    <row r="9" spans="1:10" ht="63" thickBot="1">
      <c r="A9" s="1"/>
      <c r="B9" s="45" t="s">
        <v>8</v>
      </c>
      <c r="C9" s="18" t="s">
        <v>36</v>
      </c>
      <c r="D9" s="18" t="s">
        <v>37</v>
      </c>
      <c r="E9" s="192"/>
      <c r="F9" s="193"/>
      <c r="G9" s="118">
        <f>G10</f>
        <v>589</v>
      </c>
    </row>
    <row r="10" spans="1:10" ht="47.4" thickBot="1">
      <c r="A10" s="15"/>
      <c r="B10" s="9" t="s">
        <v>164</v>
      </c>
      <c r="C10" s="14" t="s">
        <v>36</v>
      </c>
      <c r="D10" s="14" t="s">
        <v>37</v>
      </c>
      <c r="E10" s="86">
        <v>10</v>
      </c>
      <c r="F10" s="193"/>
      <c r="G10" s="119">
        <f>G11</f>
        <v>589</v>
      </c>
    </row>
    <row r="11" spans="1:10" ht="47.4" thickBot="1">
      <c r="A11" s="1"/>
      <c r="B11" s="9" t="s">
        <v>165</v>
      </c>
      <c r="C11" s="14" t="s">
        <v>36</v>
      </c>
      <c r="D11" s="14" t="s">
        <v>37</v>
      </c>
      <c r="E11" s="86" t="s">
        <v>142</v>
      </c>
      <c r="F11" s="193"/>
      <c r="G11" s="119">
        <f>G12+G13+G14</f>
        <v>589</v>
      </c>
    </row>
    <row r="12" spans="1:10" ht="109.8" thickBot="1">
      <c r="A12" s="1"/>
      <c r="B12" s="21" t="s">
        <v>52</v>
      </c>
      <c r="C12" s="14" t="s">
        <v>36</v>
      </c>
      <c r="D12" s="14" t="s">
        <v>37</v>
      </c>
      <c r="E12" s="194" t="s">
        <v>143</v>
      </c>
      <c r="F12" s="76">
        <v>100</v>
      </c>
      <c r="G12" s="120">
        <v>533</v>
      </c>
    </row>
    <row r="13" spans="1:10" ht="63" thickBot="1">
      <c r="A13" s="1"/>
      <c r="B13" s="7" t="s">
        <v>53</v>
      </c>
      <c r="C13" s="14" t="s">
        <v>36</v>
      </c>
      <c r="D13" s="14" t="s">
        <v>37</v>
      </c>
      <c r="E13" s="194" t="s">
        <v>143</v>
      </c>
      <c r="F13" s="76">
        <v>200</v>
      </c>
      <c r="G13" s="120">
        <v>55</v>
      </c>
    </row>
    <row r="14" spans="1:10" ht="47.4" thickBot="1">
      <c r="A14" s="1"/>
      <c r="B14" s="7" t="s">
        <v>55</v>
      </c>
      <c r="C14" s="14" t="s">
        <v>36</v>
      </c>
      <c r="D14" s="14" t="s">
        <v>37</v>
      </c>
      <c r="E14" s="194" t="s">
        <v>143</v>
      </c>
      <c r="F14" s="76">
        <v>800</v>
      </c>
      <c r="G14" s="120">
        <v>1</v>
      </c>
    </row>
    <row r="15" spans="1:10" ht="63" thickBot="1">
      <c r="A15" s="1"/>
      <c r="B15" s="47" t="s">
        <v>9</v>
      </c>
      <c r="C15" s="18" t="s">
        <v>36</v>
      </c>
      <c r="D15" s="18" t="s">
        <v>38</v>
      </c>
      <c r="E15" s="161"/>
      <c r="F15" s="193"/>
      <c r="G15" s="118">
        <f>G16</f>
        <v>16819</v>
      </c>
    </row>
    <row r="16" spans="1:10" ht="31.8" thickBot="1">
      <c r="A16" s="1"/>
      <c r="B16" s="69" t="s">
        <v>166</v>
      </c>
      <c r="C16" s="18" t="s">
        <v>36</v>
      </c>
      <c r="D16" s="18" t="s">
        <v>38</v>
      </c>
      <c r="E16" s="161" t="s">
        <v>54</v>
      </c>
      <c r="F16" s="193"/>
      <c r="G16" s="118">
        <f>G17</f>
        <v>16819</v>
      </c>
    </row>
    <row r="17" spans="1:7" ht="47.4" thickBot="1">
      <c r="A17" s="1"/>
      <c r="B17" s="44" t="s">
        <v>167</v>
      </c>
      <c r="C17" s="18" t="s">
        <v>36</v>
      </c>
      <c r="D17" s="18" t="s">
        <v>38</v>
      </c>
      <c r="E17" s="161" t="s">
        <v>144</v>
      </c>
      <c r="F17" s="193"/>
      <c r="G17" s="118">
        <f>G18+G19+G20</f>
        <v>16819</v>
      </c>
    </row>
    <row r="18" spans="1:7" ht="109.8" thickBot="1">
      <c r="A18" s="1"/>
      <c r="B18" s="7" t="s">
        <v>265</v>
      </c>
      <c r="C18" s="14" t="s">
        <v>36</v>
      </c>
      <c r="D18" s="14" t="s">
        <v>38</v>
      </c>
      <c r="E18" s="86" t="s">
        <v>145</v>
      </c>
      <c r="F18" s="76">
        <v>100</v>
      </c>
      <c r="G18" s="120">
        <v>16333</v>
      </c>
    </row>
    <row r="19" spans="1:7" ht="63" thickBot="1">
      <c r="A19" s="1"/>
      <c r="B19" s="7" t="s">
        <v>266</v>
      </c>
      <c r="C19" s="14" t="s">
        <v>36</v>
      </c>
      <c r="D19" s="14" t="s">
        <v>38</v>
      </c>
      <c r="E19" s="86" t="s">
        <v>145</v>
      </c>
      <c r="F19" s="76">
        <v>200</v>
      </c>
      <c r="G19" s="118">
        <v>306</v>
      </c>
    </row>
    <row r="20" spans="1:7" ht="47.4" thickBot="1">
      <c r="A20" s="1"/>
      <c r="B20" s="7" t="s">
        <v>267</v>
      </c>
      <c r="C20" s="147" t="s">
        <v>36</v>
      </c>
      <c r="D20" s="14" t="s">
        <v>38</v>
      </c>
      <c r="E20" s="86" t="s">
        <v>145</v>
      </c>
      <c r="F20" s="76">
        <v>800</v>
      </c>
      <c r="G20" s="118">
        <v>180</v>
      </c>
    </row>
    <row r="21" spans="1:7" ht="16.2" thickBot="1">
      <c r="A21" s="1"/>
      <c r="B21" s="144" t="s">
        <v>333</v>
      </c>
      <c r="C21" s="148" t="s">
        <v>36</v>
      </c>
      <c r="D21" s="75" t="s">
        <v>44</v>
      </c>
      <c r="E21" s="86"/>
      <c r="F21" s="76"/>
      <c r="G21" s="118">
        <f>G22</f>
        <v>35</v>
      </c>
    </row>
    <row r="22" spans="1:7" ht="78.599999999999994" thickBot="1">
      <c r="A22" s="15"/>
      <c r="B22" s="149" t="s">
        <v>334</v>
      </c>
      <c r="C22" s="75" t="s">
        <v>36</v>
      </c>
      <c r="D22" s="75" t="s">
        <v>44</v>
      </c>
      <c r="E22" s="86" t="s">
        <v>335</v>
      </c>
      <c r="F22" s="76">
        <v>200</v>
      </c>
      <c r="G22" s="118">
        <v>35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90"/>
      <c r="F23" s="195"/>
      <c r="G23" s="119">
        <f>G24</f>
        <v>6967</v>
      </c>
    </row>
    <row r="24" spans="1:7" ht="94.2" thickBot="1">
      <c r="A24" s="1"/>
      <c r="B24" s="160" t="s">
        <v>344</v>
      </c>
      <c r="C24" s="18" t="s">
        <v>36</v>
      </c>
      <c r="D24" s="18" t="s">
        <v>43</v>
      </c>
      <c r="E24" s="161" t="s">
        <v>46</v>
      </c>
      <c r="F24" s="195"/>
      <c r="G24" s="119">
        <f>G25</f>
        <v>6967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61" t="s">
        <v>153</v>
      </c>
      <c r="F25" s="195"/>
      <c r="G25" s="119">
        <f>G26+G27+G28</f>
        <v>6967</v>
      </c>
    </row>
    <row r="26" spans="1:7" ht="109.8" thickBot="1">
      <c r="A26" s="1"/>
      <c r="B26" s="7" t="s">
        <v>123</v>
      </c>
      <c r="C26" s="14" t="s">
        <v>36</v>
      </c>
      <c r="D26" s="14" t="s">
        <v>43</v>
      </c>
      <c r="E26" s="86" t="s">
        <v>124</v>
      </c>
      <c r="F26" s="195">
        <v>100</v>
      </c>
      <c r="G26" s="119">
        <v>5932</v>
      </c>
    </row>
    <row r="27" spans="1:7" ht="63" thickBot="1">
      <c r="A27" s="1"/>
      <c r="B27" s="141" t="s">
        <v>125</v>
      </c>
      <c r="C27" s="14" t="s">
        <v>36</v>
      </c>
      <c r="D27" s="14" t="s">
        <v>43</v>
      </c>
      <c r="E27" s="86" t="s">
        <v>124</v>
      </c>
      <c r="F27" s="195">
        <v>200</v>
      </c>
      <c r="G27" s="103">
        <v>1032</v>
      </c>
    </row>
    <row r="28" spans="1:7" ht="63" thickBot="1">
      <c r="A28" s="15"/>
      <c r="B28" s="152" t="s">
        <v>126</v>
      </c>
      <c r="C28" s="14" t="s">
        <v>36</v>
      </c>
      <c r="D28" s="14" t="s">
        <v>43</v>
      </c>
      <c r="E28" s="86" t="s">
        <v>124</v>
      </c>
      <c r="F28" s="195">
        <v>800</v>
      </c>
      <c r="G28" s="103">
        <v>3</v>
      </c>
    </row>
    <row r="29" spans="1:7" ht="16.2" hidden="1" thickBot="1">
      <c r="A29" s="15"/>
      <c r="B29" s="1" t="s">
        <v>309</v>
      </c>
      <c r="C29" s="14" t="s">
        <v>36</v>
      </c>
      <c r="D29" s="14" t="s">
        <v>42</v>
      </c>
      <c r="E29" s="86"/>
      <c r="F29" s="195"/>
      <c r="G29" s="119">
        <f>G30</f>
        <v>0</v>
      </c>
    </row>
    <row r="30" spans="1:7" ht="125.4" hidden="1" thickBot="1">
      <c r="A30" s="1"/>
      <c r="B30" s="53" t="s">
        <v>168</v>
      </c>
      <c r="C30" s="14" t="s">
        <v>36</v>
      </c>
      <c r="D30" s="14" t="s">
        <v>42</v>
      </c>
      <c r="E30" s="86">
        <v>11</v>
      </c>
      <c r="F30" s="195"/>
      <c r="G30" s="119">
        <f>G31</f>
        <v>0</v>
      </c>
    </row>
    <row r="31" spans="1:7" ht="94.2" hidden="1" thickBot="1">
      <c r="A31" s="1"/>
      <c r="B31" s="9" t="s">
        <v>209</v>
      </c>
      <c r="C31" s="14" t="s">
        <v>36</v>
      </c>
      <c r="D31" s="14" t="s">
        <v>42</v>
      </c>
      <c r="E31" s="86" t="s">
        <v>312</v>
      </c>
      <c r="F31" s="195"/>
      <c r="G31" s="119">
        <f>G32</f>
        <v>0</v>
      </c>
    </row>
    <row r="32" spans="1:7" ht="47.4" hidden="1" thickBot="1">
      <c r="A32" s="1"/>
      <c r="B32" s="166" t="s">
        <v>313</v>
      </c>
      <c r="C32" s="14" t="s">
        <v>36</v>
      </c>
      <c r="D32" s="14" t="s">
        <v>42</v>
      </c>
      <c r="E32" s="86" t="s">
        <v>308</v>
      </c>
      <c r="F32" s="195"/>
      <c r="G32" s="119">
        <f>G33</f>
        <v>0</v>
      </c>
    </row>
    <row r="33" spans="1:7" ht="31.8" hidden="1" thickBot="1">
      <c r="A33" s="1"/>
      <c r="B33" s="7" t="s">
        <v>311</v>
      </c>
      <c r="C33" s="14" t="s">
        <v>36</v>
      </c>
      <c r="D33" s="14" t="s">
        <v>42</v>
      </c>
      <c r="E33" s="86" t="s">
        <v>310</v>
      </c>
      <c r="F33" s="195">
        <v>500</v>
      </c>
      <c r="G33" s="119"/>
    </row>
    <row r="34" spans="1:7" ht="16.2" thickBot="1">
      <c r="A34" s="1"/>
      <c r="B34" s="47" t="s">
        <v>26</v>
      </c>
      <c r="C34" s="18" t="s">
        <v>36</v>
      </c>
      <c r="D34" s="18">
        <v>11</v>
      </c>
      <c r="E34" s="161"/>
      <c r="F34" s="195"/>
      <c r="G34" s="119">
        <f>G35</f>
        <v>100</v>
      </c>
    </row>
    <row r="35" spans="1:7" ht="94.2" thickBot="1">
      <c r="A35" s="1"/>
      <c r="B35" s="160" t="s">
        <v>344</v>
      </c>
      <c r="C35" s="18" t="s">
        <v>36</v>
      </c>
      <c r="D35" s="18" t="s">
        <v>46</v>
      </c>
      <c r="E35" s="161" t="s">
        <v>46</v>
      </c>
      <c r="F35" s="195"/>
      <c r="G35" s="119">
        <f>G36</f>
        <v>100</v>
      </c>
    </row>
    <row r="36" spans="1:7" ht="31.8" thickBot="1">
      <c r="A36" s="1"/>
      <c r="B36" s="9" t="s">
        <v>170</v>
      </c>
      <c r="C36" s="18" t="s">
        <v>36</v>
      </c>
      <c r="D36" s="18" t="s">
        <v>46</v>
      </c>
      <c r="E36" s="161" t="s">
        <v>69</v>
      </c>
      <c r="F36" s="195"/>
      <c r="G36" s="119">
        <f>G38</f>
        <v>100</v>
      </c>
    </row>
    <row r="37" spans="1:7" ht="31.8" thickBot="1">
      <c r="A37" s="1"/>
      <c r="B37" s="166" t="s">
        <v>171</v>
      </c>
      <c r="C37" s="18" t="s">
        <v>36</v>
      </c>
      <c r="D37" s="18" t="s">
        <v>46</v>
      </c>
      <c r="E37" s="161" t="s">
        <v>172</v>
      </c>
      <c r="F37" s="195"/>
      <c r="G37" s="103">
        <f>G38</f>
        <v>100</v>
      </c>
    </row>
    <row r="38" spans="1:7" ht="31.8" thickBot="1">
      <c r="A38" s="1"/>
      <c r="B38" s="7" t="s">
        <v>127</v>
      </c>
      <c r="C38" s="18" t="s">
        <v>36</v>
      </c>
      <c r="D38" s="18">
        <v>11</v>
      </c>
      <c r="E38" s="86" t="s">
        <v>242</v>
      </c>
      <c r="F38" s="195">
        <v>800</v>
      </c>
      <c r="G38" s="119">
        <v>100</v>
      </c>
    </row>
    <row r="39" spans="1:7" ht="16.2" thickBot="1">
      <c r="A39" s="1"/>
      <c r="B39" s="47" t="s">
        <v>51</v>
      </c>
      <c r="C39" s="18" t="s">
        <v>36</v>
      </c>
      <c r="D39" s="18">
        <v>13</v>
      </c>
      <c r="E39" s="161"/>
      <c r="F39" s="195"/>
      <c r="G39" s="118">
        <f>G40+G45</f>
        <v>4926</v>
      </c>
    </row>
    <row r="40" spans="1:7" ht="31.8" thickBot="1">
      <c r="A40" s="1"/>
      <c r="B40" s="44" t="s">
        <v>191</v>
      </c>
      <c r="C40" s="18" t="s">
        <v>36</v>
      </c>
      <c r="D40" s="18" t="s">
        <v>45</v>
      </c>
      <c r="E40" s="161" t="s">
        <v>36</v>
      </c>
      <c r="F40" s="195"/>
      <c r="G40" s="118">
        <f>G41</f>
        <v>792</v>
      </c>
    </row>
    <row r="41" spans="1:7" ht="31.8" thickBot="1">
      <c r="A41" s="1"/>
      <c r="B41" s="8" t="s">
        <v>169</v>
      </c>
      <c r="C41" s="18" t="s">
        <v>36</v>
      </c>
      <c r="D41" s="18" t="s">
        <v>45</v>
      </c>
      <c r="E41" s="161" t="s">
        <v>79</v>
      </c>
      <c r="F41" s="195"/>
      <c r="G41" s="118">
        <f>G42</f>
        <v>792</v>
      </c>
    </row>
    <row r="42" spans="1:7" ht="63" thickBot="1">
      <c r="A42" s="1"/>
      <c r="B42" s="47" t="s">
        <v>228</v>
      </c>
      <c r="C42" s="18" t="s">
        <v>36</v>
      </c>
      <c r="D42" s="18" t="s">
        <v>45</v>
      </c>
      <c r="E42" s="161" t="s">
        <v>227</v>
      </c>
      <c r="F42" s="195"/>
      <c r="G42" s="118">
        <f>G43+G44</f>
        <v>792</v>
      </c>
    </row>
    <row r="43" spans="1:7" ht="109.8" thickBot="1">
      <c r="A43" s="1"/>
      <c r="B43" s="21" t="s">
        <v>80</v>
      </c>
      <c r="C43" s="18" t="s">
        <v>36</v>
      </c>
      <c r="D43" s="18" t="s">
        <v>45</v>
      </c>
      <c r="E43" s="161" t="s">
        <v>104</v>
      </c>
      <c r="F43" s="195">
        <v>100</v>
      </c>
      <c r="G43" s="118">
        <v>641</v>
      </c>
    </row>
    <row r="44" spans="1:7" ht="63" thickBot="1">
      <c r="A44" s="1"/>
      <c r="B44" s="7" t="s">
        <v>81</v>
      </c>
      <c r="C44" s="18" t="s">
        <v>36</v>
      </c>
      <c r="D44" s="18" t="s">
        <v>45</v>
      </c>
      <c r="E44" s="161" t="s">
        <v>104</v>
      </c>
      <c r="F44" s="195">
        <v>200</v>
      </c>
      <c r="G44" s="118">
        <v>151</v>
      </c>
    </row>
    <row r="45" spans="1:7" ht="94.2" thickBot="1">
      <c r="A45" s="1"/>
      <c r="B45" s="53" t="s">
        <v>344</v>
      </c>
      <c r="C45" s="18" t="s">
        <v>36</v>
      </c>
      <c r="D45" s="18" t="s">
        <v>45</v>
      </c>
      <c r="E45" s="161" t="s">
        <v>46</v>
      </c>
      <c r="F45" s="195"/>
      <c r="G45" s="118">
        <f>G49+G46</f>
        <v>4134</v>
      </c>
    </row>
    <row r="46" spans="1:7" ht="31.8" thickBot="1">
      <c r="A46" s="1"/>
      <c r="B46" s="9" t="s">
        <v>170</v>
      </c>
      <c r="C46" s="18" t="s">
        <v>36</v>
      </c>
      <c r="D46" s="18" t="s">
        <v>45</v>
      </c>
      <c r="E46" s="161" t="s">
        <v>69</v>
      </c>
      <c r="F46" s="195"/>
      <c r="G46" s="118">
        <f>G47</f>
        <v>3000</v>
      </c>
    </row>
    <row r="47" spans="1:7" ht="47.4" thickBot="1">
      <c r="A47" s="1"/>
      <c r="B47" s="166" t="s">
        <v>279</v>
      </c>
      <c r="C47" s="18" t="s">
        <v>36</v>
      </c>
      <c r="D47" s="18" t="s">
        <v>45</v>
      </c>
      <c r="E47" s="161" t="s">
        <v>280</v>
      </c>
      <c r="F47" s="195"/>
      <c r="G47" s="118">
        <f>G48</f>
        <v>3000</v>
      </c>
    </row>
    <row r="48" spans="1:7" ht="47.4" thickBot="1">
      <c r="A48" s="1"/>
      <c r="B48" s="166" t="s">
        <v>281</v>
      </c>
      <c r="C48" s="18" t="s">
        <v>36</v>
      </c>
      <c r="D48" s="18" t="s">
        <v>45</v>
      </c>
      <c r="E48" s="161" t="s">
        <v>282</v>
      </c>
      <c r="F48" s="195">
        <v>800</v>
      </c>
      <c r="G48" s="118">
        <v>3000</v>
      </c>
    </row>
    <row r="49" spans="1:7" ht="63" thickBot="1">
      <c r="A49" s="1"/>
      <c r="B49" s="44" t="s">
        <v>173</v>
      </c>
      <c r="C49" s="18" t="s">
        <v>36</v>
      </c>
      <c r="D49" s="18" t="s">
        <v>45</v>
      </c>
      <c r="E49" s="161" t="s">
        <v>56</v>
      </c>
      <c r="F49" s="195"/>
      <c r="G49" s="118">
        <f>G50+G53+G56</f>
        <v>1134</v>
      </c>
    </row>
    <row r="50" spans="1:7" ht="94.2" thickBot="1">
      <c r="A50" s="1"/>
      <c r="B50" s="70" t="s">
        <v>174</v>
      </c>
      <c r="C50" s="18" t="s">
        <v>36</v>
      </c>
      <c r="D50" s="18" t="s">
        <v>45</v>
      </c>
      <c r="E50" s="161" t="s">
        <v>175</v>
      </c>
      <c r="F50" s="195"/>
      <c r="G50" s="120">
        <f>G51+G52</f>
        <v>398</v>
      </c>
    </row>
    <row r="51" spans="1:7" ht="109.8" thickBot="1">
      <c r="A51" s="1"/>
      <c r="B51" s="9" t="s">
        <v>57</v>
      </c>
      <c r="C51" s="14" t="s">
        <v>36</v>
      </c>
      <c r="D51" s="14">
        <v>13</v>
      </c>
      <c r="E51" s="86" t="s">
        <v>76</v>
      </c>
      <c r="F51" s="76">
        <v>100</v>
      </c>
      <c r="G51" s="119">
        <v>380</v>
      </c>
    </row>
    <row r="52" spans="1:7" ht="63" thickBot="1">
      <c r="A52" s="1"/>
      <c r="B52" s="7" t="s">
        <v>58</v>
      </c>
      <c r="C52" s="18" t="s">
        <v>36</v>
      </c>
      <c r="D52" s="14">
        <v>13</v>
      </c>
      <c r="E52" s="86" t="s">
        <v>76</v>
      </c>
      <c r="F52" s="76">
        <v>200</v>
      </c>
      <c r="G52" s="119">
        <v>18</v>
      </c>
    </row>
    <row r="53" spans="1:7" ht="109.8" thickBot="1">
      <c r="A53" s="1"/>
      <c r="B53" s="7" t="s">
        <v>176</v>
      </c>
      <c r="C53" s="18" t="s">
        <v>177</v>
      </c>
      <c r="D53" s="14" t="s">
        <v>45</v>
      </c>
      <c r="E53" s="86" t="s">
        <v>178</v>
      </c>
      <c r="F53" s="76"/>
      <c r="G53" s="103">
        <f>G54+G55</f>
        <v>388</v>
      </c>
    </row>
    <row r="54" spans="1:7" ht="141" thickBot="1">
      <c r="A54" s="1"/>
      <c r="B54" s="9" t="s">
        <v>59</v>
      </c>
      <c r="C54" s="18" t="s">
        <v>36</v>
      </c>
      <c r="D54" s="14" t="s">
        <v>45</v>
      </c>
      <c r="E54" s="86" t="s">
        <v>148</v>
      </c>
      <c r="F54" s="76">
        <v>100</v>
      </c>
      <c r="G54" s="119">
        <v>353</v>
      </c>
    </row>
    <row r="55" spans="1:7" ht="94.2" thickBot="1">
      <c r="A55" s="1"/>
      <c r="B55" s="9" t="s">
        <v>60</v>
      </c>
      <c r="C55" s="18" t="s">
        <v>36</v>
      </c>
      <c r="D55" s="14" t="s">
        <v>45</v>
      </c>
      <c r="E55" s="86" t="s">
        <v>148</v>
      </c>
      <c r="F55" s="76">
        <v>200</v>
      </c>
      <c r="G55" s="119">
        <v>35</v>
      </c>
    </row>
    <row r="56" spans="1:7" ht="63" thickBot="1">
      <c r="A56" s="1"/>
      <c r="B56" s="9" t="s">
        <v>179</v>
      </c>
      <c r="C56" s="18" t="s">
        <v>36</v>
      </c>
      <c r="D56" s="14" t="s">
        <v>45</v>
      </c>
      <c r="E56" s="86" t="s">
        <v>180</v>
      </c>
      <c r="F56" s="76"/>
      <c r="G56" s="103">
        <f>G57</f>
        <v>348</v>
      </c>
    </row>
    <row r="57" spans="1:7" ht="125.4" thickBot="1">
      <c r="A57" s="1"/>
      <c r="B57" s="9" t="s">
        <v>61</v>
      </c>
      <c r="C57" s="14" t="s">
        <v>36</v>
      </c>
      <c r="D57" s="14" t="s">
        <v>45</v>
      </c>
      <c r="E57" s="86" t="s">
        <v>149</v>
      </c>
      <c r="F57" s="76">
        <v>100</v>
      </c>
      <c r="G57" s="119">
        <v>348</v>
      </c>
    </row>
    <row r="58" spans="1:7" ht="31.8" thickBot="1">
      <c r="A58" s="37">
        <v>2</v>
      </c>
      <c r="B58" s="52" t="s">
        <v>10</v>
      </c>
      <c r="C58" s="16" t="s">
        <v>37</v>
      </c>
      <c r="D58" s="16"/>
      <c r="E58" s="190"/>
      <c r="F58" s="193"/>
      <c r="G58" s="121">
        <f>G59</f>
        <v>199.99799999999999</v>
      </c>
    </row>
    <row r="59" spans="1:7" ht="47.4" thickBot="1">
      <c r="A59" s="1"/>
      <c r="B59" s="47" t="s">
        <v>305</v>
      </c>
      <c r="C59" s="18" t="s">
        <v>37</v>
      </c>
      <c r="D59" s="18" t="s">
        <v>39</v>
      </c>
      <c r="E59" s="161"/>
      <c r="F59" s="195"/>
      <c r="G59" s="118">
        <f>G60+G65</f>
        <v>199.99799999999999</v>
      </c>
    </row>
    <row r="60" spans="1:7" ht="94.2" thickBot="1">
      <c r="A60" s="1"/>
      <c r="B60" s="44" t="s">
        <v>181</v>
      </c>
      <c r="C60" s="18" t="s">
        <v>37</v>
      </c>
      <c r="D60" s="18" t="s">
        <v>39</v>
      </c>
      <c r="E60" s="161" t="s">
        <v>37</v>
      </c>
      <c r="F60" s="195"/>
      <c r="G60" s="118">
        <f>G62</f>
        <v>100</v>
      </c>
    </row>
    <row r="61" spans="1:7" ht="47.4" thickBot="1">
      <c r="A61" s="1"/>
      <c r="B61" s="49" t="s">
        <v>182</v>
      </c>
      <c r="C61" s="18" t="s">
        <v>37</v>
      </c>
      <c r="D61" s="18" t="s">
        <v>39</v>
      </c>
      <c r="E61" s="161" t="s">
        <v>324</v>
      </c>
      <c r="F61" s="195"/>
      <c r="G61" s="118">
        <f>G62</f>
        <v>100</v>
      </c>
    </row>
    <row r="62" spans="1:7" ht="31.8" thickBot="1">
      <c r="A62" s="1"/>
      <c r="B62" s="142" t="s">
        <v>320</v>
      </c>
      <c r="C62" s="18" t="s">
        <v>37</v>
      </c>
      <c r="D62" s="18" t="s">
        <v>39</v>
      </c>
      <c r="E62" s="161" t="s">
        <v>321</v>
      </c>
      <c r="F62" s="195"/>
      <c r="G62" s="118">
        <f>G63</f>
        <v>100</v>
      </c>
    </row>
    <row r="63" spans="1:7" ht="47.4" thickBot="1">
      <c r="A63" s="1"/>
      <c r="B63" s="133" t="s">
        <v>304</v>
      </c>
      <c r="C63" s="18" t="s">
        <v>37</v>
      </c>
      <c r="D63" s="18" t="s">
        <v>39</v>
      </c>
      <c r="E63" s="157" t="s">
        <v>322</v>
      </c>
      <c r="F63" s="195">
        <v>200</v>
      </c>
      <c r="G63" s="118">
        <v>100</v>
      </c>
    </row>
    <row r="64" spans="1:7" ht="94.2" thickBot="1">
      <c r="A64" s="1"/>
      <c r="B64" s="53" t="s">
        <v>344</v>
      </c>
      <c r="C64" s="18" t="s">
        <v>37</v>
      </c>
      <c r="D64" s="18" t="s">
        <v>39</v>
      </c>
      <c r="E64" s="157">
        <v>11</v>
      </c>
      <c r="F64" s="195"/>
      <c r="G64" s="131">
        <f>G65</f>
        <v>99.998000000000005</v>
      </c>
    </row>
    <row r="65" spans="1:7" ht="47.4" thickBot="1">
      <c r="A65" s="1"/>
      <c r="B65" s="133" t="s">
        <v>345</v>
      </c>
      <c r="C65" s="18" t="s">
        <v>37</v>
      </c>
      <c r="D65" s="18" t="s">
        <v>39</v>
      </c>
      <c r="E65" s="157" t="s">
        <v>128</v>
      </c>
      <c r="F65" s="76"/>
      <c r="G65" s="136">
        <f>G66</f>
        <v>99.998000000000005</v>
      </c>
    </row>
    <row r="66" spans="1:7" ht="63" thickBot="1">
      <c r="A66" s="1"/>
      <c r="B66" s="158" t="s">
        <v>368</v>
      </c>
      <c r="C66" s="18" t="s">
        <v>37</v>
      </c>
      <c r="D66" s="18" t="s">
        <v>39</v>
      </c>
      <c r="E66" s="196">
        <v>37298</v>
      </c>
      <c r="F66" s="76"/>
      <c r="G66" s="136">
        <f>G67</f>
        <v>99.998000000000005</v>
      </c>
    </row>
    <row r="67" spans="1:7" ht="47.4" thickBot="1">
      <c r="A67" s="1"/>
      <c r="B67" s="133" t="s">
        <v>323</v>
      </c>
      <c r="C67" s="18" t="s">
        <v>37</v>
      </c>
      <c r="D67" s="18" t="s">
        <v>39</v>
      </c>
      <c r="E67" s="197" t="s">
        <v>379</v>
      </c>
      <c r="F67" s="76">
        <v>500</v>
      </c>
      <c r="G67" s="136">
        <v>99.998000000000005</v>
      </c>
    </row>
    <row r="68" spans="1:7" ht="16.2" thickBot="1">
      <c r="A68" s="36">
        <v>3</v>
      </c>
      <c r="B68" s="46" t="s">
        <v>12</v>
      </c>
      <c r="C68" s="16" t="s">
        <v>38</v>
      </c>
      <c r="D68" s="16"/>
      <c r="E68" s="190"/>
      <c r="F68" s="193"/>
      <c r="G68" s="122">
        <f>G69+G78+G85</f>
        <v>69768.3</v>
      </c>
    </row>
    <row r="69" spans="1:7" ht="16.2" thickBot="1">
      <c r="A69" s="1"/>
      <c r="B69" s="54" t="s">
        <v>32</v>
      </c>
      <c r="C69" s="18" t="s">
        <v>38</v>
      </c>
      <c r="D69" s="18" t="s">
        <v>44</v>
      </c>
      <c r="E69" s="161"/>
      <c r="F69" s="195"/>
      <c r="G69" s="119">
        <f>G70</f>
        <v>2971.1</v>
      </c>
    </row>
    <row r="70" spans="1:7" ht="47.4" thickBot="1">
      <c r="A70" s="1"/>
      <c r="B70" s="166" t="s">
        <v>183</v>
      </c>
      <c r="C70" s="18" t="s">
        <v>38</v>
      </c>
      <c r="D70" s="18" t="s">
        <v>44</v>
      </c>
      <c r="E70" s="161" t="s">
        <v>41</v>
      </c>
      <c r="F70" s="195"/>
      <c r="G70" s="119">
        <f>G71+G75</f>
        <v>2971.1</v>
      </c>
    </row>
    <row r="71" spans="1:7" ht="63" thickBot="1">
      <c r="A71" s="1"/>
      <c r="B71" s="9" t="s">
        <v>246</v>
      </c>
      <c r="C71" s="18" t="s">
        <v>38</v>
      </c>
      <c r="D71" s="18" t="s">
        <v>44</v>
      </c>
      <c r="E71" s="161" t="s">
        <v>141</v>
      </c>
      <c r="F71" s="195"/>
      <c r="G71" s="119">
        <f>G72+G73+G74</f>
        <v>2969</v>
      </c>
    </row>
    <row r="72" spans="1:7" ht="109.8" thickBot="1">
      <c r="A72" s="1"/>
      <c r="B72" s="7" t="s">
        <v>245</v>
      </c>
      <c r="C72" s="14" t="s">
        <v>38</v>
      </c>
      <c r="D72" s="14" t="s">
        <v>44</v>
      </c>
      <c r="E72" s="86" t="s">
        <v>229</v>
      </c>
      <c r="F72" s="76">
        <v>100</v>
      </c>
      <c r="G72" s="119">
        <v>2417</v>
      </c>
    </row>
    <row r="73" spans="1:7" ht="63" thickBot="1">
      <c r="A73" s="1"/>
      <c r="B73" s="7" t="s">
        <v>244</v>
      </c>
      <c r="C73" s="14" t="s">
        <v>38</v>
      </c>
      <c r="D73" s="14" t="s">
        <v>44</v>
      </c>
      <c r="E73" s="86" t="s">
        <v>229</v>
      </c>
      <c r="F73" s="76">
        <v>200</v>
      </c>
      <c r="G73" s="119">
        <v>552</v>
      </c>
    </row>
    <row r="74" spans="1:7" ht="31.8" hidden="1" thickBot="1">
      <c r="A74" s="1"/>
      <c r="B74" s="7" t="s">
        <v>190</v>
      </c>
      <c r="C74" s="14" t="s">
        <v>38</v>
      </c>
      <c r="D74" s="14" t="s">
        <v>44</v>
      </c>
      <c r="E74" s="86" t="s">
        <v>229</v>
      </c>
      <c r="F74" s="76">
        <v>800</v>
      </c>
      <c r="G74" s="119"/>
    </row>
    <row r="75" spans="1:7" ht="63" thickBot="1">
      <c r="A75" s="1"/>
      <c r="B75" s="85" t="s">
        <v>254</v>
      </c>
      <c r="C75" s="75" t="s">
        <v>38</v>
      </c>
      <c r="D75" s="75" t="s">
        <v>44</v>
      </c>
      <c r="E75" s="86" t="s">
        <v>248</v>
      </c>
      <c r="F75" s="76"/>
      <c r="G75" s="119">
        <f>G76</f>
        <v>2.1</v>
      </c>
    </row>
    <row r="76" spans="1:7" ht="31.8" thickBot="1">
      <c r="A76" s="1"/>
      <c r="B76" s="87" t="s">
        <v>253</v>
      </c>
      <c r="C76" s="75" t="s">
        <v>38</v>
      </c>
      <c r="D76" s="75" t="s">
        <v>44</v>
      </c>
      <c r="E76" s="86" t="s">
        <v>257</v>
      </c>
      <c r="F76" s="76"/>
      <c r="G76" s="119">
        <f>G77</f>
        <v>2.1</v>
      </c>
    </row>
    <row r="77" spans="1:7" ht="47.4" thickBot="1">
      <c r="A77" s="1"/>
      <c r="B77" s="85" t="s">
        <v>255</v>
      </c>
      <c r="C77" s="75" t="s">
        <v>38</v>
      </c>
      <c r="D77" s="75" t="s">
        <v>44</v>
      </c>
      <c r="E77" s="86" t="s">
        <v>258</v>
      </c>
      <c r="F77" s="76">
        <v>200</v>
      </c>
      <c r="G77" s="119">
        <v>2.1</v>
      </c>
    </row>
    <row r="78" spans="1:7" ht="16.2" thickBot="1">
      <c r="A78" s="1"/>
      <c r="B78" s="27" t="s">
        <v>184</v>
      </c>
      <c r="C78" s="14" t="s">
        <v>38</v>
      </c>
      <c r="D78" s="14" t="s">
        <v>39</v>
      </c>
      <c r="E78" s="75"/>
      <c r="F78" s="76"/>
      <c r="G78" s="103">
        <f>G79</f>
        <v>55131.1</v>
      </c>
    </row>
    <row r="79" spans="1:7" ht="63" thickBot="1">
      <c r="A79" s="1"/>
      <c r="B79" s="156" t="s">
        <v>341</v>
      </c>
      <c r="C79" s="75" t="s">
        <v>38</v>
      </c>
      <c r="D79" s="75" t="s">
        <v>39</v>
      </c>
      <c r="E79" s="75" t="s">
        <v>40</v>
      </c>
      <c r="F79" s="76"/>
      <c r="G79" s="103">
        <f>G80</f>
        <v>55131.1</v>
      </c>
    </row>
    <row r="80" spans="1:7" ht="47.4" thickBot="1">
      <c r="A80" s="1"/>
      <c r="B80" s="159" t="s">
        <v>276</v>
      </c>
      <c r="C80" s="75" t="s">
        <v>38</v>
      </c>
      <c r="D80" s="75" t="s">
        <v>39</v>
      </c>
      <c r="E80" s="75" t="s">
        <v>272</v>
      </c>
      <c r="F80" s="76"/>
      <c r="G80" s="103">
        <f>G81</f>
        <v>55131.1</v>
      </c>
    </row>
    <row r="81" spans="1:7" ht="47.4" thickBot="1">
      <c r="A81" s="1"/>
      <c r="B81" s="159" t="s">
        <v>340</v>
      </c>
      <c r="C81" s="75" t="s">
        <v>38</v>
      </c>
      <c r="D81" s="75" t="s">
        <v>39</v>
      </c>
      <c r="E81" s="75" t="s">
        <v>273</v>
      </c>
      <c r="F81" s="76"/>
      <c r="G81" s="103">
        <f>G83+G84+G82</f>
        <v>55131.1</v>
      </c>
    </row>
    <row r="82" spans="1:7" ht="47.4" thickBot="1">
      <c r="A82" s="1"/>
      <c r="B82" s="159" t="s">
        <v>363</v>
      </c>
      <c r="C82" s="75" t="s">
        <v>38</v>
      </c>
      <c r="D82" s="75" t="s">
        <v>39</v>
      </c>
      <c r="E82" s="75" t="s">
        <v>343</v>
      </c>
      <c r="F82" s="76">
        <v>500</v>
      </c>
      <c r="G82" s="119">
        <v>32046.1</v>
      </c>
    </row>
    <row r="83" spans="1:7" ht="63" thickBot="1">
      <c r="A83" s="1"/>
      <c r="B83" s="159" t="s">
        <v>342</v>
      </c>
      <c r="C83" s="75" t="s">
        <v>38</v>
      </c>
      <c r="D83" s="75" t="s">
        <v>39</v>
      </c>
      <c r="E83" s="75" t="s">
        <v>277</v>
      </c>
      <c r="F83" s="76">
        <v>200</v>
      </c>
      <c r="G83" s="119">
        <v>1342.5</v>
      </c>
    </row>
    <row r="84" spans="1:7" ht="63" thickBot="1">
      <c r="A84" s="1"/>
      <c r="B84" s="159" t="s">
        <v>364</v>
      </c>
      <c r="C84" s="75" t="s">
        <v>38</v>
      </c>
      <c r="D84" s="75" t="s">
        <v>39</v>
      </c>
      <c r="E84" s="75" t="s">
        <v>277</v>
      </c>
      <c r="F84" s="76">
        <v>500</v>
      </c>
      <c r="G84" s="119">
        <v>21742.5</v>
      </c>
    </row>
    <row r="85" spans="1:7" ht="16.2" thickBot="1">
      <c r="A85" s="1"/>
      <c r="B85" s="42" t="s">
        <v>296</v>
      </c>
      <c r="C85" s="14" t="s">
        <v>38</v>
      </c>
      <c r="D85" s="14">
        <v>12</v>
      </c>
      <c r="E85" s="75"/>
      <c r="F85" s="76"/>
      <c r="G85" s="119">
        <f>G86+G89+G94</f>
        <v>11666.1</v>
      </c>
    </row>
    <row r="86" spans="1:7" ht="47.4" thickBot="1">
      <c r="A86" s="1"/>
      <c r="B86" s="27" t="s">
        <v>185</v>
      </c>
      <c r="C86" s="14" t="s">
        <v>38</v>
      </c>
      <c r="D86" s="14" t="s">
        <v>49</v>
      </c>
      <c r="E86" s="75" t="s">
        <v>42</v>
      </c>
      <c r="F86" s="76"/>
      <c r="G86" s="119">
        <f>G87</f>
        <v>289</v>
      </c>
    </row>
    <row r="87" spans="1:7" ht="31.8" thickBot="1">
      <c r="A87" s="1"/>
      <c r="B87" s="9" t="s">
        <v>186</v>
      </c>
      <c r="C87" s="14" t="s">
        <v>38</v>
      </c>
      <c r="D87" s="14" t="s">
        <v>49</v>
      </c>
      <c r="E87" s="75" t="s">
        <v>78</v>
      </c>
      <c r="F87" s="76"/>
      <c r="G87" s="119">
        <f>G88</f>
        <v>289</v>
      </c>
    </row>
    <row r="88" spans="1:7" ht="47.4" thickBot="1">
      <c r="A88" s="1"/>
      <c r="B88" s="7" t="s">
        <v>64</v>
      </c>
      <c r="C88" s="14" t="s">
        <v>38</v>
      </c>
      <c r="D88" s="14" t="s">
        <v>49</v>
      </c>
      <c r="E88" s="86" t="s">
        <v>241</v>
      </c>
      <c r="F88" s="76">
        <v>200</v>
      </c>
      <c r="G88" s="119">
        <v>289</v>
      </c>
    </row>
    <row r="89" spans="1:7" ht="47.4" thickBot="1">
      <c r="A89" s="1"/>
      <c r="B89" s="27" t="s">
        <v>164</v>
      </c>
      <c r="C89" s="14" t="s">
        <v>38</v>
      </c>
      <c r="D89" s="14" t="s">
        <v>49</v>
      </c>
      <c r="E89" s="75" t="s">
        <v>54</v>
      </c>
      <c r="F89" s="76"/>
      <c r="G89" s="119">
        <f>G90</f>
        <v>11320.2</v>
      </c>
    </row>
    <row r="90" spans="1:7" ht="47.4" thickBot="1">
      <c r="A90" s="1"/>
      <c r="B90" s="9" t="s">
        <v>187</v>
      </c>
      <c r="C90" s="14" t="s">
        <v>38</v>
      </c>
      <c r="D90" s="14" t="s">
        <v>49</v>
      </c>
      <c r="E90" s="75" t="s">
        <v>146</v>
      </c>
      <c r="F90" s="76"/>
      <c r="G90" s="119">
        <f>G91+G92+G93</f>
        <v>11320.2</v>
      </c>
    </row>
    <row r="91" spans="1:7" ht="94.2" thickBot="1">
      <c r="A91" s="1"/>
      <c r="B91" s="21" t="s">
        <v>188</v>
      </c>
      <c r="C91" s="14" t="s">
        <v>38</v>
      </c>
      <c r="D91" s="14" t="s">
        <v>49</v>
      </c>
      <c r="E91" s="86" t="s">
        <v>147</v>
      </c>
      <c r="F91" s="76">
        <v>100</v>
      </c>
      <c r="G91" s="119">
        <v>7523.2</v>
      </c>
    </row>
    <row r="92" spans="1:7" ht="47.4" thickBot="1">
      <c r="A92" s="1"/>
      <c r="B92" s="7" t="s">
        <v>189</v>
      </c>
      <c r="C92" s="14" t="s">
        <v>38</v>
      </c>
      <c r="D92" s="14" t="s">
        <v>49</v>
      </c>
      <c r="E92" s="86" t="s">
        <v>147</v>
      </c>
      <c r="F92" s="76">
        <v>200</v>
      </c>
      <c r="G92" s="119">
        <v>3777</v>
      </c>
    </row>
    <row r="93" spans="1:7" ht="31.8" thickBot="1">
      <c r="A93" s="1"/>
      <c r="B93" s="7" t="s">
        <v>190</v>
      </c>
      <c r="C93" s="14" t="s">
        <v>38</v>
      </c>
      <c r="D93" s="14" t="s">
        <v>49</v>
      </c>
      <c r="E93" s="86" t="s">
        <v>147</v>
      </c>
      <c r="F93" s="76">
        <v>800</v>
      </c>
      <c r="G93" s="119">
        <v>20</v>
      </c>
    </row>
    <row r="94" spans="1:7" ht="94.2" thickBot="1">
      <c r="A94" s="1"/>
      <c r="B94" s="53" t="s">
        <v>344</v>
      </c>
      <c r="C94" s="14" t="s">
        <v>38</v>
      </c>
      <c r="D94" s="14" t="s">
        <v>49</v>
      </c>
      <c r="E94" s="86">
        <v>11</v>
      </c>
      <c r="F94" s="76"/>
      <c r="G94" s="119">
        <f>G95</f>
        <v>56.9</v>
      </c>
    </row>
    <row r="95" spans="1:7" ht="47.4" thickBot="1">
      <c r="A95" s="1"/>
      <c r="B95" s="133" t="s">
        <v>345</v>
      </c>
      <c r="C95" s="14" t="s">
        <v>251</v>
      </c>
      <c r="D95" s="14" t="s">
        <v>49</v>
      </c>
      <c r="E95" s="86" t="s">
        <v>128</v>
      </c>
      <c r="F95" s="76"/>
      <c r="G95" s="119">
        <f>G96</f>
        <v>56.9</v>
      </c>
    </row>
    <row r="96" spans="1:7" ht="63" thickBot="1">
      <c r="A96" s="1"/>
      <c r="B96" s="158" t="s">
        <v>368</v>
      </c>
      <c r="C96" s="75" t="s">
        <v>38</v>
      </c>
      <c r="D96" s="75" t="s">
        <v>49</v>
      </c>
      <c r="E96" s="86" t="s">
        <v>360</v>
      </c>
      <c r="F96" s="76"/>
      <c r="G96" s="119">
        <f>G97</f>
        <v>56.9</v>
      </c>
    </row>
    <row r="97" spans="1:11" ht="46.2" customHeight="1" thickBot="1">
      <c r="A97" s="1"/>
      <c r="B97" s="85" t="s">
        <v>359</v>
      </c>
      <c r="C97" s="14" t="s">
        <v>38</v>
      </c>
      <c r="D97" s="14" t="s">
        <v>49</v>
      </c>
      <c r="E97" s="86" t="s">
        <v>361</v>
      </c>
      <c r="F97" s="76">
        <v>500</v>
      </c>
      <c r="G97" s="119">
        <v>56.9</v>
      </c>
    </row>
    <row r="98" spans="1:11" ht="16.2" hidden="1" thickBot="1">
      <c r="A98" s="1">
        <v>4</v>
      </c>
      <c r="B98" s="57" t="s">
        <v>307</v>
      </c>
      <c r="C98" s="16" t="s">
        <v>44</v>
      </c>
      <c r="D98" s="16"/>
      <c r="E98" s="135"/>
      <c r="F98" s="198"/>
      <c r="G98" s="143">
        <f>G99</f>
        <v>0</v>
      </c>
    </row>
    <row r="99" spans="1:11" ht="16.2" hidden="1" thickBot="1">
      <c r="A99" s="1"/>
      <c r="B99" s="166" t="s">
        <v>314</v>
      </c>
      <c r="C99" s="18" t="s">
        <v>44</v>
      </c>
      <c r="D99" s="18" t="s">
        <v>37</v>
      </c>
      <c r="E99" s="86"/>
      <c r="F99" s="76"/>
      <c r="G99" s="136">
        <f>G100</f>
        <v>0</v>
      </c>
    </row>
    <row r="100" spans="1:11" ht="47.4" hidden="1" thickBot="1">
      <c r="A100" s="1"/>
      <c r="B100" s="24" t="s">
        <v>315</v>
      </c>
      <c r="C100" s="18" t="s">
        <v>44</v>
      </c>
      <c r="D100" s="18" t="s">
        <v>37</v>
      </c>
      <c r="E100" s="75" t="s">
        <v>39</v>
      </c>
      <c r="F100" s="76"/>
      <c r="G100" s="136">
        <f>G101</f>
        <v>0</v>
      </c>
    </row>
    <row r="101" spans="1:11" ht="31.8" hidden="1" thickBot="1">
      <c r="A101" s="1"/>
      <c r="B101" s="166" t="s">
        <v>316</v>
      </c>
      <c r="C101" s="18" t="s">
        <v>44</v>
      </c>
      <c r="D101" s="18" t="s">
        <v>37</v>
      </c>
      <c r="E101" s="86" t="s">
        <v>319</v>
      </c>
      <c r="F101" s="76"/>
      <c r="G101" s="136">
        <f>G102</f>
        <v>0</v>
      </c>
    </row>
    <row r="102" spans="1:11" ht="31.8" hidden="1" thickBot="1">
      <c r="A102" s="1"/>
      <c r="B102" s="7" t="s">
        <v>317</v>
      </c>
      <c r="C102" s="18" t="s">
        <v>44</v>
      </c>
      <c r="D102" s="18" t="s">
        <v>37</v>
      </c>
      <c r="E102" s="86" t="s">
        <v>318</v>
      </c>
      <c r="F102" s="76">
        <v>500</v>
      </c>
      <c r="G102" s="136"/>
    </row>
    <row r="103" spans="1:11" ht="16.2" thickBot="1">
      <c r="A103" s="36">
        <v>5</v>
      </c>
      <c r="B103" s="46" t="s">
        <v>16</v>
      </c>
      <c r="C103" s="16" t="s">
        <v>42</v>
      </c>
      <c r="D103" s="16"/>
      <c r="E103" s="190"/>
      <c r="F103" s="193"/>
      <c r="G103" s="121">
        <f>G104+G113+G133+G146+G160</f>
        <v>176863.66</v>
      </c>
    </row>
    <row r="104" spans="1:11" ht="16.2" thickBot="1">
      <c r="A104" s="1"/>
      <c r="B104" s="47" t="s">
        <v>17</v>
      </c>
      <c r="C104" s="18" t="s">
        <v>42</v>
      </c>
      <c r="D104" s="18" t="s">
        <v>36</v>
      </c>
      <c r="E104" s="161"/>
      <c r="F104" s="195"/>
      <c r="G104" s="119">
        <f>G105</f>
        <v>25157.421000000002</v>
      </c>
    </row>
    <row r="105" spans="1:11" ht="31.8" thickBot="1">
      <c r="A105" s="1"/>
      <c r="B105" s="44" t="s">
        <v>191</v>
      </c>
      <c r="C105" s="18" t="s">
        <v>42</v>
      </c>
      <c r="D105" s="18" t="s">
        <v>36</v>
      </c>
      <c r="E105" s="161" t="s">
        <v>36</v>
      </c>
      <c r="F105" s="195"/>
      <c r="G105" s="119">
        <f>G106</f>
        <v>25157.421000000002</v>
      </c>
    </row>
    <row r="106" spans="1:11" ht="31.8" thickBot="1">
      <c r="A106" s="1"/>
      <c r="B106" s="9" t="s">
        <v>192</v>
      </c>
      <c r="C106" s="18" t="s">
        <v>42</v>
      </c>
      <c r="D106" s="18" t="s">
        <v>36</v>
      </c>
      <c r="E106" s="161" t="s">
        <v>82</v>
      </c>
      <c r="F106" s="195"/>
      <c r="G106" s="119">
        <f>G108+G109+G110+G111+G112</f>
        <v>25157.421000000002</v>
      </c>
    </row>
    <row r="107" spans="1:11" ht="78.599999999999994" thickBot="1">
      <c r="A107" s="1"/>
      <c r="B107" s="132" t="s">
        <v>298</v>
      </c>
      <c r="C107" s="18" t="s">
        <v>42</v>
      </c>
      <c r="D107" s="18" t="s">
        <v>36</v>
      </c>
      <c r="E107" s="161" t="s">
        <v>194</v>
      </c>
      <c r="F107" s="195"/>
      <c r="G107" s="103">
        <f>G108+G109+G110+G111+G112</f>
        <v>25157.421000000002</v>
      </c>
    </row>
    <row r="108" spans="1:11" ht="109.8" thickBot="1">
      <c r="A108" s="1"/>
      <c r="B108" s="7" t="s">
        <v>83</v>
      </c>
      <c r="C108" s="14" t="s">
        <v>42</v>
      </c>
      <c r="D108" s="14" t="s">
        <v>36</v>
      </c>
      <c r="E108" s="86" t="s">
        <v>85</v>
      </c>
      <c r="F108" s="76">
        <v>100</v>
      </c>
      <c r="G108" s="119">
        <v>12167.4</v>
      </c>
      <c r="J108" s="137"/>
    </row>
    <row r="109" spans="1:11" ht="63" thickBot="1">
      <c r="A109" s="1"/>
      <c r="B109" s="7" t="s">
        <v>84</v>
      </c>
      <c r="C109" s="14" t="s">
        <v>42</v>
      </c>
      <c r="D109" s="14" t="s">
        <v>36</v>
      </c>
      <c r="E109" s="86" t="s">
        <v>85</v>
      </c>
      <c r="F109" s="76">
        <v>200</v>
      </c>
      <c r="G109" s="119">
        <v>496</v>
      </c>
    </row>
    <row r="110" spans="1:11" ht="94.2" thickBot="1">
      <c r="A110" s="1"/>
      <c r="B110" s="9" t="s">
        <v>86</v>
      </c>
      <c r="C110" s="18" t="s">
        <v>42</v>
      </c>
      <c r="D110" s="14" t="s">
        <v>36</v>
      </c>
      <c r="E110" s="86" t="s">
        <v>87</v>
      </c>
      <c r="F110" s="76">
        <v>100</v>
      </c>
      <c r="G110" s="119">
        <v>6084</v>
      </c>
      <c r="J110" s="137"/>
      <c r="K110" s="137"/>
    </row>
    <row r="111" spans="1:11" ht="47.4" thickBot="1">
      <c r="A111" s="1"/>
      <c r="B111" s="9" t="s">
        <v>88</v>
      </c>
      <c r="C111" s="18" t="s">
        <v>42</v>
      </c>
      <c r="D111" s="14" t="s">
        <v>36</v>
      </c>
      <c r="E111" s="86" t="s">
        <v>87</v>
      </c>
      <c r="F111" s="76">
        <v>200</v>
      </c>
      <c r="G111" s="119">
        <v>5910.0209999999997</v>
      </c>
      <c r="J111" s="127"/>
    </row>
    <row r="112" spans="1:11" ht="47.4" thickBot="1">
      <c r="A112" s="1"/>
      <c r="B112" s="9" t="s">
        <v>89</v>
      </c>
      <c r="C112" s="18" t="s">
        <v>42</v>
      </c>
      <c r="D112" s="14" t="s">
        <v>36</v>
      </c>
      <c r="E112" s="86" t="s">
        <v>87</v>
      </c>
      <c r="F112" s="76">
        <v>800</v>
      </c>
      <c r="G112" s="118">
        <v>500</v>
      </c>
    </row>
    <row r="113" spans="1:13" ht="16.2" thickBot="1">
      <c r="A113" s="1"/>
      <c r="B113" s="47" t="s">
        <v>18</v>
      </c>
      <c r="C113" s="18" t="s">
        <v>42</v>
      </c>
      <c r="D113" s="18" t="s">
        <v>40</v>
      </c>
      <c r="E113" s="161"/>
      <c r="F113" s="195"/>
      <c r="G113" s="118">
        <f>G114</f>
        <v>125619.489</v>
      </c>
      <c r="J113" s="139"/>
    </row>
    <row r="114" spans="1:13" ht="31.8" thickBot="1">
      <c r="A114" s="1"/>
      <c r="B114" s="44" t="s">
        <v>191</v>
      </c>
      <c r="C114" s="18" t="s">
        <v>42</v>
      </c>
      <c r="D114" s="18" t="s">
        <v>40</v>
      </c>
      <c r="E114" s="161" t="s">
        <v>36</v>
      </c>
      <c r="F114" s="195"/>
      <c r="G114" s="118">
        <f>G115</f>
        <v>125619.489</v>
      </c>
    </row>
    <row r="115" spans="1:13" ht="31.8" thickBot="1">
      <c r="A115" s="1"/>
      <c r="B115" s="9" t="s">
        <v>192</v>
      </c>
      <c r="C115" s="18" t="s">
        <v>42</v>
      </c>
      <c r="D115" s="18" t="s">
        <v>40</v>
      </c>
      <c r="E115" s="161" t="s">
        <v>82</v>
      </c>
      <c r="F115" s="195"/>
      <c r="G115" s="118">
        <f>G116+G128</f>
        <v>125619.489</v>
      </c>
    </row>
    <row r="116" spans="1:13" ht="63" thickBot="1">
      <c r="A116" s="1"/>
      <c r="B116" s="133" t="s">
        <v>299</v>
      </c>
      <c r="C116" s="18" t="s">
        <v>42</v>
      </c>
      <c r="D116" s="18" t="s">
        <v>40</v>
      </c>
      <c r="E116" s="161" t="s">
        <v>196</v>
      </c>
      <c r="F116" s="195"/>
      <c r="G116" s="120">
        <f>G117+G118+G119+G120+G121+G122+G123+G124+G125+G126+G127</f>
        <v>124727.489</v>
      </c>
    </row>
    <row r="117" spans="1:13" ht="141" thickBot="1">
      <c r="A117" s="1"/>
      <c r="B117" s="10" t="s">
        <v>91</v>
      </c>
      <c r="C117" s="18" t="s">
        <v>42</v>
      </c>
      <c r="D117" s="18" t="s">
        <v>40</v>
      </c>
      <c r="E117" s="86" t="s">
        <v>90</v>
      </c>
      <c r="F117" s="195">
        <v>100</v>
      </c>
      <c r="G117" s="119">
        <v>73839.648000000001</v>
      </c>
    </row>
    <row r="118" spans="1:13" ht="94.2" thickBot="1">
      <c r="A118" s="1"/>
      <c r="B118" s="10" t="s">
        <v>92</v>
      </c>
      <c r="C118" s="14" t="s">
        <v>42</v>
      </c>
      <c r="D118" s="14" t="s">
        <v>40</v>
      </c>
      <c r="E118" s="86" t="s">
        <v>90</v>
      </c>
      <c r="F118" s="76">
        <v>200</v>
      </c>
      <c r="G118" s="119">
        <v>3012</v>
      </c>
    </row>
    <row r="119" spans="1:13" ht="125.4" thickBot="1">
      <c r="A119" s="1"/>
      <c r="B119" s="10" t="s">
        <v>93</v>
      </c>
      <c r="C119" s="14" t="s">
        <v>42</v>
      </c>
      <c r="D119" s="14" t="s">
        <v>40</v>
      </c>
      <c r="E119" s="86" t="s">
        <v>90</v>
      </c>
      <c r="F119" s="76">
        <v>600</v>
      </c>
      <c r="G119" s="118">
        <v>19437.351999999999</v>
      </c>
    </row>
    <row r="120" spans="1:13" ht="70.2" customHeight="1" thickBot="1">
      <c r="A120" s="1"/>
      <c r="B120" s="9" t="s">
        <v>94</v>
      </c>
      <c r="C120" s="30" t="s">
        <v>42</v>
      </c>
      <c r="D120" s="30" t="s">
        <v>40</v>
      </c>
      <c r="E120" s="151" t="s">
        <v>95</v>
      </c>
      <c r="F120" s="76">
        <v>200</v>
      </c>
      <c r="G120" s="119">
        <v>21761.593000000001</v>
      </c>
      <c r="J120" s="127"/>
      <c r="M120" s="127"/>
    </row>
    <row r="121" spans="1:13" ht="29.4" hidden="1" customHeight="1">
      <c r="A121" s="1"/>
      <c r="B121" s="133"/>
      <c r="C121" s="150"/>
      <c r="D121" s="150"/>
      <c r="E121" s="151"/>
      <c r="F121" s="76"/>
      <c r="G121" s="119"/>
      <c r="J121" s="127"/>
      <c r="M121" s="127"/>
    </row>
    <row r="122" spans="1:13" ht="67.2" customHeight="1" thickBot="1">
      <c r="A122" s="1"/>
      <c r="B122" s="9" t="s">
        <v>96</v>
      </c>
      <c r="C122" s="14" t="s">
        <v>42</v>
      </c>
      <c r="D122" s="14" t="s">
        <v>40</v>
      </c>
      <c r="E122" s="86" t="s">
        <v>95</v>
      </c>
      <c r="F122" s="76">
        <v>300</v>
      </c>
      <c r="G122" s="119">
        <v>54</v>
      </c>
      <c r="I122" s="154"/>
    </row>
    <row r="123" spans="1:13" ht="67.2" customHeight="1" thickBot="1">
      <c r="A123" s="1"/>
      <c r="B123" s="9" t="s">
        <v>97</v>
      </c>
      <c r="C123" s="14" t="s">
        <v>42</v>
      </c>
      <c r="D123" s="14" t="s">
        <v>40</v>
      </c>
      <c r="E123" s="86" t="s">
        <v>95</v>
      </c>
      <c r="F123" s="76">
        <v>600</v>
      </c>
      <c r="G123" s="119">
        <v>4050.1149999999998</v>
      </c>
    </row>
    <row r="124" spans="1:13" ht="67.2" customHeight="1" thickBot="1">
      <c r="A124" s="1"/>
      <c r="B124" s="9" t="s">
        <v>97</v>
      </c>
      <c r="C124" s="14" t="s">
        <v>42</v>
      </c>
      <c r="D124" s="14" t="s">
        <v>40</v>
      </c>
      <c r="E124" s="86" t="s">
        <v>369</v>
      </c>
      <c r="F124" s="76">
        <v>600</v>
      </c>
      <c r="G124" s="119">
        <v>900</v>
      </c>
    </row>
    <row r="125" spans="1:13" ht="45.6" customHeight="1" thickBot="1">
      <c r="A125" s="1"/>
      <c r="B125" s="9" t="s">
        <v>89</v>
      </c>
      <c r="C125" s="14" t="s">
        <v>42</v>
      </c>
      <c r="D125" s="14" t="s">
        <v>40</v>
      </c>
      <c r="E125" s="86" t="s">
        <v>95</v>
      </c>
      <c r="F125" s="76">
        <v>800</v>
      </c>
      <c r="G125" s="103">
        <v>1542.7809999999999</v>
      </c>
    </row>
    <row r="126" spans="1:13" ht="45.6" customHeight="1" thickBot="1">
      <c r="A126" s="1"/>
      <c r="B126" s="9" t="s">
        <v>94</v>
      </c>
      <c r="C126" s="14" t="s">
        <v>42</v>
      </c>
      <c r="D126" s="14" t="s">
        <v>40</v>
      </c>
      <c r="E126" s="86" t="s">
        <v>375</v>
      </c>
      <c r="F126" s="76">
        <v>200</v>
      </c>
      <c r="G126" s="119">
        <v>30</v>
      </c>
    </row>
    <row r="127" spans="1:13" ht="46.2" customHeight="1" thickBot="1">
      <c r="A127" s="1"/>
      <c r="B127" s="9" t="s">
        <v>336</v>
      </c>
      <c r="C127" s="14" t="s">
        <v>42</v>
      </c>
      <c r="D127" s="14" t="s">
        <v>40</v>
      </c>
      <c r="E127" s="86" t="s">
        <v>338</v>
      </c>
      <c r="F127" s="76">
        <v>200</v>
      </c>
      <c r="G127" s="119">
        <v>100</v>
      </c>
    </row>
    <row r="128" spans="1:13" ht="54" customHeight="1" thickBot="1">
      <c r="A128" s="1"/>
      <c r="B128" s="133" t="s">
        <v>301</v>
      </c>
      <c r="C128" s="14" t="s">
        <v>42</v>
      </c>
      <c r="D128" s="14" t="s">
        <v>40</v>
      </c>
      <c r="E128" s="86" t="s">
        <v>302</v>
      </c>
      <c r="F128" s="76"/>
      <c r="G128" s="119">
        <f>G129+G130+G131+G132</f>
        <v>892</v>
      </c>
    </row>
    <row r="129" spans="1:10" ht="109.8" hidden="1" thickBot="1">
      <c r="A129" s="1"/>
      <c r="B129" s="9" t="s">
        <v>287</v>
      </c>
      <c r="C129" s="14" t="s">
        <v>42</v>
      </c>
      <c r="D129" s="14" t="s">
        <v>40</v>
      </c>
      <c r="E129" s="86" t="s">
        <v>300</v>
      </c>
      <c r="F129" s="76">
        <v>200</v>
      </c>
      <c r="G129" s="131"/>
    </row>
    <row r="130" spans="1:10" ht="113.4" hidden="1" customHeight="1">
      <c r="A130" s="1"/>
      <c r="B130" s="9" t="s">
        <v>290</v>
      </c>
      <c r="C130" s="14" t="s">
        <v>42</v>
      </c>
      <c r="D130" s="14" t="s">
        <v>40</v>
      </c>
      <c r="E130" s="86" t="s">
        <v>300</v>
      </c>
      <c r="F130" s="76">
        <v>600</v>
      </c>
      <c r="G130" s="131"/>
    </row>
    <row r="131" spans="1:10" ht="109.8" thickBot="1">
      <c r="A131" s="1"/>
      <c r="B131" s="9" t="s">
        <v>287</v>
      </c>
      <c r="C131" s="14" t="s">
        <v>42</v>
      </c>
      <c r="D131" s="14" t="s">
        <v>40</v>
      </c>
      <c r="E131" s="86" t="s">
        <v>327</v>
      </c>
      <c r="F131" s="76">
        <v>200</v>
      </c>
      <c r="G131" s="131">
        <v>532</v>
      </c>
    </row>
    <row r="132" spans="1:10" ht="125.4" thickBot="1">
      <c r="A132" s="1"/>
      <c r="B132" s="9" t="s">
        <v>290</v>
      </c>
      <c r="C132" s="14" t="s">
        <v>42</v>
      </c>
      <c r="D132" s="14" t="s">
        <v>40</v>
      </c>
      <c r="E132" s="86" t="s">
        <v>327</v>
      </c>
      <c r="F132" s="199">
        <v>600</v>
      </c>
      <c r="G132" s="131">
        <v>360</v>
      </c>
      <c r="J132" s="140"/>
    </row>
    <row r="133" spans="1:10" ht="18.600000000000001" thickBot="1">
      <c r="A133" s="1"/>
      <c r="B133" s="3" t="s">
        <v>371</v>
      </c>
      <c r="C133" s="14" t="s">
        <v>42</v>
      </c>
      <c r="D133" s="14" t="s">
        <v>37</v>
      </c>
      <c r="E133" s="86"/>
      <c r="F133" s="199"/>
      <c r="G133" s="131">
        <f>G134+G140</f>
        <v>17263.849999999999</v>
      </c>
      <c r="J133" s="140"/>
    </row>
    <row r="134" spans="1:10" ht="16.2" thickBot="1">
      <c r="A134" s="1"/>
      <c r="B134" s="32" t="s">
        <v>98</v>
      </c>
      <c r="C134" s="14" t="s">
        <v>42</v>
      </c>
      <c r="D134" s="14" t="s">
        <v>37</v>
      </c>
      <c r="E134" s="86" t="s">
        <v>99</v>
      </c>
      <c r="F134" s="76"/>
      <c r="G134" s="118">
        <f>G135+G136+G137+G138+G139</f>
        <v>12906.120999999999</v>
      </c>
    </row>
    <row r="135" spans="1:10" ht="94.2" thickBot="1">
      <c r="A135" s="1"/>
      <c r="B135" s="12" t="s">
        <v>86</v>
      </c>
      <c r="C135" s="14" t="s">
        <v>42</v>
      </c>
      <c r="D135" s="14" t="s">
        <v>37</v>
      </c>
      <c r="E135" s="86" t="s">
        <v>137</v>
      </c>
      <c r="F135" s="76">
        <v>100</v>
      </c>
      <c r="G135" s="119">
        <v>4198</v>
      </c>
    </row>
    <row r="136" spans="1:10" ht="47.4" thickBot="1">
      <c r="A136" s="1"/>
      <c r="B136" s="12" t="s">
        <v>88</v>
      </c>
      <c r="C136" s="14" t="s">
        <v>42</v>
      </c>
      <c r="D136" s="14" t="s">
        <v>37</v>
      </c>
      <c r="E136" s="86" t="s">
        <v>137</v>
      </c>
      <c r="F136" s="195">
        <v>200</v>
      </c>
      <c r="G136" s="119">
        <v>938.36300000000006</v>
      </c>
      <c r="I136" s="154"/>
    </row>
    <row r="137" spans="1:10" ht="78.599999999999994" thickBot="1">
      <c r="A137" s="1"/>
      <c r="B137" s="10" t="s">
        <v>97</v>
      </c>
      <c r="C137" s="14" t="s">
        <v>42</v>
      </c>
      <c r="D137" s="14" t="s">
        <v>37</v>
      </c>
      <c r="E137" s="86" t="s">
        <v>137</v>
      </c>
      <c r="F137" s="195">
        <v>600</v>
      </c>
      <c r="G137" s="119">
        <v>7699.7579999999998</v>
      </c>
    </row>
    <row r="138" spans="1:10" ht="47.4" thickBot="1">
      <c r="A138" s="1"/>
      <c r="B138" s="12" t="s">
        <v>89</v>
      </c>
      <c r="C138" s="14" t="s">
        <v>42</v>
      </c>
      <c r="D138" s="14" t="s">
        <v>37</v>
      </c>
      <c r="E138" s="86" t="s">
        <v>137</v>
      </c>
      <c r="F138" s="195">
        <v>800</v>
      </c>
      <c r="G138" s="120">
        <v>40</v>
      </c>
    </row>
    <row r="139" spans="1:10" ht="47.4" thickBot="1">
      <c r="A139" s="1"/>
      <c r="B139" s="12" t="s">
        <v>88</v>
      </c>
      <c r="C139" s="14" t="s">
        <v>42</v>
      </c>
      <c r="D139" s="14" t="s">
        <v>37</v>
      </c>
      <c r="E139" s="86" t="s">
        <v>376</v>
      </c>
      <c r="F139" s="195">
        <v>200</v>
      </c>
      <c r="G139" s="118">
        <v>30</v>
      </c>
    </row>
    <row r="140" spans="1:10" ht="31.8" thickBot="1">
      <c r="A140" s="1"/>
      <c r="B140" s="12" t="s">
        <v>197</v>
      </c>
      <c r="C140" s="14" t="s">
        <v>42</v>
      </c>
      <c r="D140" s="14" t="s">
        <v>37</v>
      </c>
      <c r="E140" s="75" t="s">
        <v>38</v>
      </c>
      <c r="F140" s="195"/>
      <c r="G140" s="119">
        <f>G141</f>
        <v>4357.7290000000003</v>
      </c>
    </row>
    <row r="141" spans="1:10" ht="16.2" thickBot="1">
      <c r="A141" s="1"/>
      <c r="B141" s="12" t="s">
        <v>198</v>
      </c>
      <c r="C141" s="14" t="s">
        <v>42</v>
      </c>
      <c r="D141" s="14" t="s">
        <v>37</v>
      </c>
      <c r="E141" s="75" t="s">
        <v>139</v>
      </c>
      <c r="F141" s="195"/>
      <c r="G141" s="119">
        <f>G142+G143+G144+G145</f>
        <v>4357.7290000000003</v>
      </c>
    </row>
    <row r="142" spans="1:10" ht="94.2" thickBot="1">
      <c r="A142" s="1"/>
      <c r="B142" s="11" t="s">
        <v>86</v>
      </c>
      <c r="C142" s="14" t="s">
        <v>42</v>
      </c>
      <c r="D142" s="14" t="s">
        <v>37</v>
      </c>
      <c r="E142" s="75" t="s">
        <v>140</v>
      </c>
      <c r="F142" s="195">
        <v>100</v>
      </c>
      <c r="G142" s="119">
        <v>3813</v>
      </c>
    </row>
    <row r="143" spans="1:10" ht="47.4" thickBot="1">
      <c r="A143" s="1"/>
      <c r="B143" s="11" t="s">
        <v>88</v>
      </c>
      <c r="C143" s="14" t="s">
        <v>42</v>
      </c>
      <c r="D143" s="14" t="s">
        <v>37</v>
      </c>
      <c r="E143" s="75" t="s">
        <v>140</v>
      </c>
      <c r="F143" s="195">
        <v>200</v>
      </c>
      <c r="G143" s="103">
        <v>349.72899999999998</v>
      </c>
    </row>
    <row r="144" spans="1:10" ht="47.4" thickBot="1">
      <c r="A144" s="1"/>
      <c r="B144" s="11" t="s">
        <v>89</v>
      </c>
      <c r="C144" s="14" t="s">
        <v>42</v>
      </c>
      <c r="D144" s="14" t="s">
        <v>37</v>
      </c>
      <c r="E144" s="75" t="s">
        <v>140</v>
      </c>
      <c r="F144" s="195">
        <v>800</v>
      </c>
      <c r="G144" s="119">
        <v>10</v>
      </c>
    </row>
    <row r="145" spans="1:9" ht="47.4" thickBot="1">
      <c r="A145" s="1"/>
      <c r="B145" s="11" t="s">
        <v>88</v>
      </c>
      <c r="C145" s="14" t="s">
        <v>42</v>
      </c>
      <c r="D145" s="14" t="s">
        <v>37</v>
      </c>
      <c r="E145" s="75" t="s">
        <v>377</v>
      </c>
      <c r="F145" s="195">
        <v>200</v>
      </c>
      <c r="G145" s="119">
        <v>185</v>
      </c>
    </row>
    <row r="146" spans="1:9" ht="16.2" thickBot="1">
      <c r="A146" s="1"/>
      <c r="B146" s="54" t="s">
        <v>19</v>
      </c>
      <c r="C146" s="38" t="s">
        <v>42</v>
      </c>
      <c r="D146" s="38" t="s">
        <v>42</v>
      </c>
      <c r="E146" s="200"/>
      <c r="F146" s="201"/>
      <c r="G146" s="123">
        <f>G147</f>
        <v>1319.9</v>
      </c>
    </row>
    <row r="147" spans="1:9" ht="31.8" thickBot="1">
      <c r="A147" s="1"/>
      <c r="B147" s="166" t="s">
        <v>191</v>
      </c>
      <c r="C147" s="14" t="s">
        <v>42</v>
      </c>
      <c r="D147" s="14" t="s">
        <v>42</v>
      </c>
      <c r="E147" s="75" t="s">
        <v>36</v>
      </c>
      <c r="F147" s="157"/>
      <c r="G147" s="118">
        <f>G148+G157</f>
        <v>1319.9</v>
      </c>
    </row>
    <row r="148" spans="1:9" ht="31.8" thickBot="1">
      <c r="A148" s="1"/>
      <c r="B148" s="9" t="s">
        <v>192</v>
      </c>
      <c r="C148" s="14" t="s">
        <v>42</v>
      </c>
      <c r="D148" s="14" t="s">
        <v>42</v>
      </c>
      <c r="E148" s="75" t="s">
        <v>82</v>
      </c>
      <c r="F148" s="157"/>
      <c r="G148" s="118">
        <f>G149</f>
        <v>914.9</v>
      </c>
    </row>
    <row r="149" spans="1:9" ht="47.4" thickBot="1">
      <c r="A149" s="1"/>
      <c r="B149" s="71" t="s">
        <v>199</v>
      </c>
      <c r="C149" s="14" t="s">
        <v>42</v>
      </c>
      <c r="D149" s="14" t="s">
        <v>42</v>
      </c>
      <c r="E149" s="75" t="s">
        <v>200</v>
      </c>
      <c r="F149" s="157"/>
      <c r="G149" s="120">
        <f>G150+G151+G152+G153+G154+G155</f>
        <v>914.9</v>
      </c>
    </row>
    <row r="150" spans="1:9" ht="47.4" thickBot="1">
      <c r="A150" s="1"/>
      <c r="B150" s="130" t="s">
        <v>291</v>
      </c>
      <c r="C150" s="14" t="s">
        <v>42</v>
      </c>
      <c r="D150" s="14" t="s">
        <v>42</v>
      </c>
      <c r="E150" s="86" t="s">
        <v>328</v>
      </c>
      <c r="F150" s="157">
        <v>200</v>
      </c>
      <c r="G150" s="118">
        <v>645.9</v>
      </c>
    </row>
    <row r="151" spans="1:9" ht="63" thickBot="1">
      <c r="A151" s="1"/>
      <c r="B151" s="130" t="s">
        <v>292</v>
      </c>
      <c r="C151" s="14" t="s">
        <v>42</v>
      </c>
      <c r="D151" s="14" t="s">
        <v>42</v>
      </c>
      <c r="E151" s="86" t="s">
        <v>328</v>
      </c>
      <c r="F151" s="157">
        <v>600</v>
      </c>
      <c r="G151" s="118">
        <v>236</v>
      </c>
      <c r="H151" s="138"/>
      <c r="I151" s="154"/>
    </row>
    <row r="152" spans="1:9" ht="63" hidden="1" thickBot="1">
      <c r="A152" s="1"/>
      <c r="B152" s="130" t="s">
        <v>292</v>
      </c>
      <c r="C152" s="14" t="s">
        <v>42</v>
      </c>
      <c r="D152" s="14" t="s">
        <v>42</v>
      </c>
      <c r="E152" s="86" t="s">
        <v>328</v>
      </c>
      <c r="F152" s="157">
        <v>600</v>
      </c>
      <c r="G152" s="118">
        <v>0</v>
      </c>
      <c r="H152" s="138"/>
      <c r="I152" s="154"/>
    </row>
    <row r="153" spans="1:9" ht="47.4" hidden="1" thickBot="1">
      <c r="A153" s="1"/>
      <c r="B153" s="130" t="s">
        <v>291</v>
      </c>
      <c r="C153" s="14" t="s">
        <v>42</v>
      </c>
      <c r="D153" s="14" t="s">
        <v>42</v>
      </c>
      <c r="E153" s="86" t="s">
        <v>328</v>
      </c>
      <c r="F153" s="157">
        <v>200</v>
      </c>
      <c r="G153" s="118">
        <v>0</v>
      </c>
      <c r="H153" s="138"/>
      <c r="I153" s="154"/>
    </row>
    <row r="154" spans="1:9" ht="47.4" hidden="1" thickBot="1">
      <c r="A154" s="1"/>
      <c r="B154" s="130" t="s">
        <v>291</v>
      </c>
      <c r="C154" s="14" t="s">
        <v>42</v>
      </c>
      <c r="D154" s="14" t="s">
        <v>42</v>
      </c>
      <c r="E154" s="86" t="s">
        <v>289</v>
      </c>
      <c r="F154" s="157">
        <v>200</v>
      </c>
      <c r="G154" s="118"/>
    </row>
    <row r="155" spans="1:9" ht="47.4" thickBot="1">
      <c r="A155" s="1"/>
      <c r="B155" s="7" t="s">
        <v>303</v>
      </c>
      <c r="C155" s="14" t="s">
        <v>42</v>
      </c>
      <c r="D155" s="14" t="s">
        <v>42</v>
      </c>
      <c r="E155" s="86" t="s">
        <v>329</v>
      </c>
      <c r="F155" s="157">
        <v>200</v>
      </c>
      <c r="G155" s="119">
        <v>33</v>
      </c>
    </row>
    <row r="156" spans="1:9" ht="47.4" hidden="1" thickBot="1">
      <c r="A156" s="1"/>
      <c r="B156" s="7" t="s">
        <v>303</v>
      </c>
      <c r="C156" s="14" t="s">
        <v>42</v>
      </c>
      <c r="D156" s="14" t="s">
        <v>42</v>
      </c>
      <c r="E156" s="86" t="s">
        <v>329</v>
      </c>
      <c r="F156" s="157">
        <v>200</v>
      </c>
      <c r="G156" s="119"/>
    </row>
    <row r="157" spans="1:9" ht="16.2" thickBot="1">
      <c r="A157" s="1"/>
      <c r="B157" s="166" t="s">
        <v>201</v>
      </c>
      <c r="C157" s="14" t="s">
        <v>42</v>
      </c>
      <c r="D157" s="14" t="s">
        <v>42</v>
      </c>
      <c r="E157" s="75" t="s">
        <v>100</v>
      </c>
      <c r="F157" s="157"/>
      <c r="G157" s="119">
        <f>G158</f>
        <v>405</v>
      </c>
    </row>
    <row r="158" spans="1:9" ht="31.8" thickBot="1">
      <c r="A158" s="1"/>
      <c r="B158" s="9" t="s">
        <v>293</v>
      </c>
      <c r="C158" s="14" t="s">
        <v>42</v>
      </c>
      <c r="D158" s="14" t="s">
        <v>42</v>
      </c>
      <c r="E158" s="75" t="s">
        <v>295</v>
      </c>
      <c r="F158" s="157"/>
      <c r="G158" s="119">
        <f>G159</f>
        <v>405</v>
      </c>
    </row>
    <row r="159" spans="1:9" ht="47.4" thickBot="1">
      <c r="A159" s="1"/>
      <c r="B159" s="9" t="s">
        <v>138</v>
      </c>
      <c r="C159" s="14" t="s">
        <v>42</v>
      </c>
      <c r="D159" s="14" t="s">
        <v>42</v>
      </c>
      <c r="E159" s="86" t="s">
        <v>294</v>
      </c>
      <c r="F159" s="157">
        <v>200</v>
      </c>
      <c r="G159" s="119">
        <v>405</v>
      </c>
    </row>
    <row r="160" spans="1:9" ht="16.2" thickBot="1">
      <c r="A160" s="1"/>
      <c r="B160" s="42" t="s">
        <v>20</v>
      </c>
      <c r="C160" s="38" t="s">
        <v>42</v>
      </c>
      <c r="D160" s="38" t="s">
        <v>39</v>
      </c>
      <c r="E160" s="200"/>
      <c r="F160" s="202"/>
      <c r="G160" s="124">
        <f>G161</f>
        <v>7503</v>
      </c>
    </row>
    <row r="161" spans="1:7" ht="31.8" thickBot="1">
      <c r="A161" s="1"/>
      <c r="B161" s="27" t="s">
        <v>191</v>
      </c>
      <c r="C161" s="14" t="s">
        <v>42</v>
      </c>
      <c r="D161" s="14" t="s">
        <v>39</v>
      </c>
      <c r="E161" s="75" t="s">
        <v>36</v>
      </c>
      <c r="F161" s="76"/>
      <c r="G161" s="119">
        <f>G162</f>
        <v>7503</v>
      </c>
    </row>
    <row r="162" spans="1:7" ht="31.8" thickBot="1">
      <c r="A162" s="1"/>
      <c r="B162" s="27" t="s">
        <v>169</v>
      </c>
      <c r="C162" s="14" t="s">
        <v>42</v>
      </c>
      <c r="D162" s="14" t="s">
        <v>39</v>
      </c>
      <c r="E162" s="75" t="s">
        <v>79</v>
      </c>
      <c r="F162" s="76"/>
      <c r="G162" s="119">
        <f>G164+G166+G167+G168</f>
        <v>7503</v>
      </c>
    </row>
    <row r="163" spans="1:7" ht="31.8" thickBot="1">
      <c r="A163" s="1"/>
      <c r="B163" s="27" t="s">
        <v>202</v>
      </c>
      <c r="C163" s="14" t="s">
        <v>42</v>
      </c>
      <c r="D163" s="14" t="s">
        <v>39</v>
      </c>
      <c r="E163" s="75" t="s">
        <v>203</v>
      </c>
      <c r="F163" s="76"/>
      <c r="G163" s="103">
        <f>G164</f>
        <v>1611</v>
      </c>
    </row>
    <row r="164" spans="1:7" ht="109.8" thickBot="1">
      <c r="A164" s="1"/>
      <c r="B164" s="7" t="s">
        <v>52</v>
      </c>
      <c r="C164" s="14" t="s">
        <v>42</v>
      </c>
      <c r="D164" s="14" t="s">
        <v>39</v>
      </c>
      <c r="E164" s="86" t="s">
        <v>102</v>
      </c>
      <c r="F164" s="76">
        <v>100</v>
      </c>
      <c r="G164" s="103">
        <v>1611</v>
      </c>
    </row>
    <row r="165" spans="1:7" ht="31.8" thickBot="1">
      <c r="A165" s="1"/>
      <c r="B165" s="9" t="s">
        <v>204</v>
      </c>
      <c r="C165" s="14" t="s">
        <v>42</v>
      </c>
      <c r="D165" s="14" t="s">
        <v>39</v>
      </c>
      <c r="E165" s="86" t="s">
        <v>205</v>
      </c>
      <c r="F165" s="76"/>
      <c r="G165" s="103">
        <f>G166+G167+G168</f>
        <v>5892</v>
      </c>
    </row>
    <row r="166" spans="1:7" ht="94.2" thickBot="1">
      <c r="A166" s="1"/>
      <c r="B166" s="7" t="s">
        <v>101</v>
      </c>
      <c r="C166" s="14" t="s">
        <v>42</v>
      </c>
      <c r="D166" s="14" t="s">
        <v>39</v>
      </c>
      <c r="E166" s="86" t="s">
        <v>103</v>
      </c>
      <c r="F166" s="76">
        <v>100</v>
      </c>
      <c r="G166" s="103">
        <v>4176</v>
      </c>
    </row>
    <row r="167" spans="1:7" ht="47.4" thickBot="1">
      <c r="A167" s="1"/>
      <c r="B167" s="7" t="s">
        <v>106</v>
      </c>
      <c r="C167" s="14" t="s">
        <v>42</v>
      </c>
      <c r="D167" s="14" t="s">
        <v>39</v>
      </c>
      <c r="E167" s="86" t="s">
        <v>105</v>
      </c>
      <c r="F167" s="76">
        <v>200</v>
      </c>
      <c r="G167" s="119">
        <v>1710</v>
      </c>
    </row>
    <row r="168" spans="1:7" ht="31.8" thickBot="1">
      <c r="A168" s="1"/>
      <c r="B168" s="7" t="s">
        <v>107</v>
      </c>
      <c r="C168" s="14" t="s">
        <v>42</v>
      </c>
      <c r="D168" s="14" t="s">
        <v>39</v>
      </c>
      <c r="E168" s="86" t="s">
        <v>103</v>
      </c>
      <c r="F168" s="76">
        <v>800</v>
      </c>
      <c r="G168" s="119">
        <v>6</v>
      </c>
    </row>
    <row r="169" spans="1:7" ht="16.2" thickBot="1">
      <c r="A169" s="36">
        <v>6</v>
      </c>
      <c r="B169" s="56" t="s">
        <v>30</v>
      </c>
      <c r="C169" s="16" t="s">
        <v>41</v>
      </c>
      <c r="D169" s="16"/>
      <c r="E169" s="190"/>
      <c r="F169" s="193"/>
      <c r="G169" s="125">
        <f>G170</f>
        <v>24321.883999999998</v>
      </c>
    </row>
    <row r="170" spans="1:7" ht="16.2" thickBot="1">
      <c r="A170" s="1"/>
      <c r="B170" s="50" t="s">
        <v>31</v>
      </c>
      <c r="C170" s="18" t="s">
        <v>41</v>
      </c>
      <c r="D170" s="18" t="s">
        <v>36</v>
      </c>
      <c r="E170" s="161"/>
      <c r="F170" s="195"/>
      <c r="G170" s="119">
        <f>G171</f>
        <v>24321.883999999998</v>
      </c>
    </row>
    <row r="171" spans="1:7" ht="31.8" thickBot="1">
      <c r="A171" s="1"/>
      <c r="B171" s="49" t="s">
        <v>197</v>
      </c>
      <c r="C171" s="18" t="s">
        <v>41</v>
      </c>
      <c r="D171" s="18" t="s">
        <v>36</v>
      </c>
      <c r="E171" s="161" t="s">
        <v>38</v>
      </c>
      <c r="F171" s="195"/>
      <c r="G171" s="119">
        <f>G172</f>
        <v>24321.883999999998</v>
      </c>
    </row>
    <row r="172" spans="1:7" ht="31.8" thickBot="1">
      <c r="A172" s="1"/>
      <c r="B172" s="9" t="s">
        <v>206</v>
      </c>
      <c r="C172" s="18" t="s">
        <v>41</v>
      </c>
      <c r="D172" s="18" t="s">
        <v>36</v>
      </c>
      <c r="E172" s="161" t="s">
        <v>133</v>
      </c>
      <c r="F172" s="195"/>
      <c r="G172" s="119">
        <f>G173+G178</f>
        <v>24321.883999999998</v>
      </c>
    </row>
    <row r="173" spans="1:7" ht="47.4" thickBot="1">
      <c r="A173" s="1"/>
      <c r="B173" s="9" t="s">
        <v>207</v>
      </c>
      <c r="C173" s="18" t="s">
        <v>41</v>
      </c>
      <c r="D173" s="18" t="s">
        <v>36</v>
      </c>
      <c r="E173" s="161" t="s">
        <v>156</v>
      </c>
      <c r="F173" s="195"/>
      <c r="G173" s="119">
        <f>G174+G175+G176+G177</f>
        <v>18713.013999999999</v>
      </c>
    </row>
    <row r="174" spans="1:7" ht="94.2" thickBot="1">
      <c r="A174" s="1"/>
      <c r="B174" s="24" t="s">
        <v>86</v>
      </c>
      <c r="C174" s="14" t="s">
        <v>41</v>
      </c>
      <c r="D174" s="14" t="s">
        <v>36</v>
      </c>
      <c r="E174" s="86" t="s">
        <v>134</v>
      </c>
      <c r="F174" s="195">
        <v>100</v>
      </c>
      <c r="G174" s="103">
        <v>13463</v>
      </c>
    </row>
    <row r="175" spans="1:7" ht="47.4" thickBot="1">
      <c r="A175" s="1"/>
      <c r="B175" s="24" t="s">
        <v>88</v>
      </c>
      <c r="C175" s="14" t="s">
        <v>41</v>
      </c>
      <c r="D175" s="14" t="s">
        <v>36</v>
      </c>
      <c r="E175" s="86" t="s">
        <v>134</v>
      </c>
      <c r="F175" s="195">
        <v>200</v>
      </c>
      <c r="G175" s="103">
        <v>5153</v>
      </c>
    </row>
    <row r="176" spans="1:7" ht="47.4" thickBot="1">
      <c r="A176" s="1"/>
      <c r="B176" s="24" t="s">
        <v>89</v>
      </c>
      <c r="C176" s="14" t="s">
        <v>41</v>
      </c>
      <c r="D176" s="14" t="s">
        <v>36</v>
      </c>
      <c r="E176" s="86" t="s">
        <v>134</v>
      </c>
      <c r="F176" s="203">
        <v>800</v>
      </c>
      <c r="G176" s="103">
        <v>77.013999999999996</v>
      </c>
    </row>
    <row r="177" spans="1:7" ht="47.4" thickBot="1">
      <c r="A177" s="1"/>
      <c r="B177" s="24" t="s">
        <v>88</v>
      </c>
      <c r="C177" s="14" t="s">
        <v>41</v>
      </c>
      <c r="D177" s="14" t="s">
        <v>36</v>
      </c>
      <c r="E177" s="86" t="s">
        <v>378</v>
      </c>
      <c r="F177" s="204">
        <v>200</v>
      </c>
      <c r="G177" s="103">
        <v>20</v>
      </c>
    </row>
    <row r="178" spans="1:7" ht="47.4" thickBot="1">
      <c r="A178" s="1"/>
      <c r="B178" s="24" t="s">
        <v>208</v>
      </c>
      <c r="C178" s="14" t="s">
        <v>41</v>
      </c>
      <c r="D178" s="14" t="s">
        <v>36</v>
      </c>
      <c r="E178" s="86" t="s">
        <v>157</v>
      </c>
      <c r="F178" s="203"/>
      <c r="G178" s="103">
        <f>G179+G180+G181+G182+G183+G184</f>
        <v>5608.87</v>
      </c>
    </row>
    <row r="179" spans="1:7" ht="94.2" thickBot="1">
      <c r="A179" s="1"/>
      <c r="B179" s="24" t="s">
        <v>86</v>
      </c>
      <c r="C179" s="14" t="s">
        <v>41</v>
      </c>
      <c r="D179" s="14" t="s">
        <v>36</v>
      </c>
      <c r="E179" s="86" t="s">
        <v>136</v>
      </c>
      <c r="F179" s="195">
        <v>100</v>
      </c>
      <c r="G179" s="120">
        <v>3823</v>
      </c>
    </row>
    <row r="180" spans="1:7" ht="47.4" thickBot="1">
      <c r="A180" s="1"/>
      <c r="B180" s="24" t="s">
        <v>88</v>
      </c>
      <c r="C180" s="14" t="s">
        <v>41</v>
      </c>
      <c r="D180" s="14" t="s">
        <v>36</v>
      </c>
      <c r="E180" s="86" t="s">
        <v>136</v>
      </c>
      <c r="F180" s="195">
        <v>200</v>
      </c>
      <c r="G180" s="120">
        <v>1573.3</v>
      </c>
    </row>
    <row r="181" spans="1:7" ht="47.4" thickBot="1">
      <c r="A181" s="1"/>
      <c r="B181" s="24" t="s">
        <v>89</v>
      </c>
      <c r="C181" s="14" t="s">
        <v>41</v>
      </c>
      <c r="D181" s="14" t="s">
        <v>36</v>
      </c>
      <c r="E181" s="86" t="s">
        <v>136</v>
      </c>
      <c r="F181" s="76">
        <v>800</v>
      </c>
      <c r="G181" s="118">
        <v>68</v>
      </c>
    </row>
    <row r="182" spans="1:7" ht="63" thickBot="1">
      <c r="A182" s="1"/>
      <c r="B182" s="58" t="s">
        <v>367</v>
      </c>
      <c r="C182" s="14" t="s">
        <v>41</v>
      </c>
      <c r="D182" s="14" t="s">
        <v>36</v>
      </c>
      <c r="E182" s="86" t="s">
        <v>325</v>
      </c>
      <c r="F182" s="76">
        <v>200</v>
      </c>
      <c r="G182" s="119">
        <v>144.57</v>
      </c>
    </row>
    <row r="183" spans="1:7" ht="63" hidden="1" thickBot="1">
      <c r="A183" s="1"/>
      <c r="B183" s="58" t="s">
        <v>326</v>
      </c>
      <c r="C183" s="59" t="s">
        <v>41</v>
      </c>
      <c r="D183" s="59" t="s">
        <v>36</v>
      </c>
      <c r="E183" s="157" t="s">
        <v>325</v>
      </c>
      <c r="F183" s="195">
        <v>200</v>
      </c>
      <c r="G183" s="118">
        <v>0</v>
      </c>
    </row>
    <row r="184" spans="1:7" ht="47.4" hidden="1" thickBot="1">
      <c r="A184" s="1"/>
      <c r="B184" s="58" t="s">
        <v>154</v>
      </c>
      <c r="C184" s="59" t="s">
        <v>41</v>
      </c>
      <c r="D184" s="59" t="s">
        <v>36</v>
      </c>
      <c r="E184" s="157" t="s">
        <v>306</v>
      </c>
      <c r="F184" s="195">
        <v>200</v>
      </c>
      <c r="G184" s="118"/>
    </row>
    <row r="185" spans="1:7" ht="16.2" thickBot="1">
      <c r="A185" s="37">
        <v>7</v>
      </c>
      <c r="B185" s="46" t="s">
        <v>21</v>
      </c>
      <c r="C185" s="16">
        <v>10</v>
      </c>
      <c r="D185" s="16"/>
      <c r="E185" s="190"/>
      <c r="F185" s="193"/>
      <c r="G185" s="125">
        <f>G186+G191+G200</f>
        <v>17503.807000000001</v>
      </c>
    </row>
    <row r="186" spans="1:7" ht="16.2" thickBot="1">
      <c r="A186" s="1"/>
      <c r="B186" s="42" t="s">
        <v>27</v>
      </c>
      <c r="C186" s="41">
        <v>10</v>
      </c>
      <c r="D186" s="41" t="s">
        <v>36</v>
      </c>
      <c r="E186" s="205"/>
      <c r="F186" s="201"/>
      <c r="G186" s="123">
        <f t="shared" ref="G186:G187" si="0">G187</f>
        <v>3000</v>
      </c>
    </row>
    <row r="187" spans="1:7" ht="94.2" thickBot="1">
      <c r="A187" s="1"/>
      <c r="B187" s="53" t="s">
        <v>344</v>
      </c>
      <c r="C187" s="18" t="s">
        <v>54</v>
      </c>
      <c r="D187" s="18" t="s">
        <v>36</v>
      </c>
      <c r="E187" s="161" t="s">
        <v>46</v>
      </c>
      <c r="F187" s="195"/>
      <c r="G187" s="118">
        <f t="shared" si="0"/>
        <v>3000</v>
      </c>
    </row>
    <row r="188" spans="1:7" ht="31.8" thickBot="1">
      <c r="A188" s="1"/>
      <c r="B188" s="133" t="s">
        <v>170</v>
      </c>
      <c r="C188" s="18" t="s">
        <v>54</v>
      </c>
      <c r="D188" s="18" t="s">
        <v>36</v>
      </c>
      <c r="E188" s="161" t="s">
        <v>69</v>
      </c>
      <c r="F188" s="195"/>
      <c r="G188" s="118">
        <f>G190</f>
        <v>3000</v>
      </c>
    </row>
    <row r="189" spans="1:7" ht="47.4" thickBot="1">
      <c r="A189" s="1"/>
      <c r="B189" s="133" t="s">
        <v>349</v>
      </c>
      <c r="C189" s="18" t="s">
        <v>54</v>
      </c>
      <c r="D189" s="18" t="s">
        <v>36</v>
      </c>
      <c r="E189" s="161" t="s">
        <v>365</v>
      </c>
      <c r="F189" s="195"/>
      <c r="G189" s="120">
        <f>G190</f>
        <v>3000</v>
      </c>
    </row>
    <row r="190" spans="1:7" ht="63" thickBot="1">
      <c r="A190" s="1"/>
      <c r="B190" s="76" t="s">
        <v>129</v>
      </c>
      <c r="C190" s="14">
        <v>10</v>
      </c>
      <c r="D190" s="14" t="s">
        <v>36</v>
      </c>
      <c r="E190" s="86" t="s">
        <v>366</v>
      </c>
      <c r="F190" s="195">
        <v>300</v>
      </c>
      <c r="G190" s="119">
        <v>3000</v>
      </c>
    </row>
    <row r="191" spans="1:7" ht="16.2" thickBot="1">
      <c r="A191" s="1"/>
      <c r="B191" s="162" t="s">
        <v>14</v>
      </c>
      <c r="C191" s="18">
        <v>10</v>
      </c>
      <c r="D191" s="18" t="s">
        <v>37</v>
      </c>
      <c r="E191" s="161"/>
      <c r="F191" s="195"/>
      <c r="G191" s="118">
        <f>G192+G196</f>
        <v>3724.9070000000002</v>
      </c>
    </row>
    <row r="192" spans="1:7" ht="63" thickBot="1">
      <c r="A192" s="1"/>
      <c r="B192" s="156" t="s">
        <v>341</v>
      </c>
      <c r="C192" s="18" t="s">
        <v>54</v>
      </c>
      <c r="D192" s="18" t="s">
        <v>37</v>
      </c>
      <c r="E192" s="161" t="s">
        <v>40</v>
      </c>
      <c r="F192" s="195"/>
      <c r="G192" s="118">
        <f>G193</f>
        <v>3351.6</v>
      </c>
    </row>
    <row r="193" spans="1:10" ht="63" thickBot="1">
      <c r="A193" s="1"/>
      <c r="B193" s="133" t="s">
        <v>213</v>
      </c>
      <c r="C193" s="18" t="s">
        <v>54</v>
      </c>
      <c r="D193" s="18" t="s">
        <v>37</v>
      </c>
      <c r="E193" s="161" t="s">
        <v>74</v>
      </c>
      <c r="F193" s="195"/>
      <c r="G193" s="118">
        <f>G194</f>
        <v>3351.6</v>
      </c>
    </row>
    <row r="194" spans="1:10" ht="31.8" thickBot="1">
      <c r="A194" s="1"/>
      <c r="B194" s="133" t="s">
        <v>352</v>
      </c>
      <c r="C194" s="161" t="s">
        <v>54</v>
      </c>
      <c r="D194" s="161" t="s">
        <v>37</v>
      </c>
      <c r="E194" s="161" t="s">
        <v>354</v>
      </c>
      <c r="F194" s="195"/>
      <c r="G194" s="118">
        <f>G195</f>
        <v>3351.6</v>
      </c>
    </row>
    <row r="195" spans="1:10" ht="31.8" thickBot="1">
      <c r="A195" s="1"/>
      <c r="B195" s="133" t="s">
        <v>353</v>
      </c>
      <c r="C195" s="161" t="s">
        <v>54</v>
      </c>
      <c r="D195" s="161" t="s">
        <v>37</v>
      </c>
      <c r="E195" s="161" t="s">
        <v>370</v>
      </c>
      <c r="F195" s="195">
        <v>300</v>
      </c>
      <c r="G195" s="118">
        <v>3351.6</v>
      </c>
      <c r="J195" s="127"/>
    </row>
    <row r="196" spans="1:10" ht="47.4" thickBot="1">
      <c r="A196" s="1"/>
      <c r="B196" s="163" t="s">
        <v>183</v>
      </c>
      <c r="C196" s="75" t="s">
        <v>54</v>
      </c>
      <c r="D196" s="75" t="s">
        <v>37</v>
      </c>
      <c r="E196" s="75" t="s">
        <v>41</v>
      </c>
      <c r="F196" s="76"/>
      <c r="G196" s="119">
        <f>G197</f>
        <v>373.30700000000002</v>
      </c>
    </row>
    <row r="197" spans="1:10" ht="31.8" thickBot="1">
      <c r="A197" s="1"/>
      <c r="B197" s="132" t="s">
        <v>350</v>
      </c>
      <c r="C197" s="75" t="s">
        <v>54</v>
      </c>
      <c r="D197" s="75" t="s">
        <v>37</v>
      </c>
      <c r="E197" s="75" t="s">
        <v>72</v>
      </c>
      <c r="F197" s="76"/>
      <c r="G197" s="119">
        <f>G198</f>
        <v>373.30700000000002</v>
      </c>
    </row>
    <row r="198" spans="1:10" ht="63" thickBot="1">
      <c r="A198" s="1"/>
      <c r="B198" s="164" t="s">
        <v>351</v>
      </c>
      <c r="C198" s="75" t="s">
        <v>54</v>
      </c>
      <c r="D198" s="75" t="s">
        <v>37</v>
      </c>
      <c r="E198" s="75" t="s">
        <v>372</v>
      </c>
      <c r="F198" s="76"/>
      <c r="G198" s="119">
        <f>G199</f>
        <v>373.30700000000002</v>
      </c>
    </row>
    <row r="199" spans="1:10" ht="78.599999999999994" thickBot="1">
      <c r="A199" s="1"/>
      <c r="B199" s="164" t="s">
        <v>355</v>
      </c>
      <c r="C199" s="75" t="s">
        <v>54</v>
      </c>
      <c r="D199" s="75" t="s">
        <v>37</v>
      </c>
      <c r="E199" s="157" t="s">
        <v>373</v>
      </c>
      <c r="F199" s="76">
        <v>300</v>
      </c>
      <c r="G199" s="119">
        <v>373.30700000000002</v>
      </c>
    </row>
    <row r="200" spans="1:10" ht="16.2" thickBot="1">
      <c r="A200" s="1"/>
      <c r="B200" s="47" t="s">
        <v>22</v>
      </c>
      <c r="C200" s="18">
        <v>10</v>
      </c>
      <c r="D200" s="18" t="s">
        <v>38</v>
      </c>
      <c r="E200" s="161"/>
      <c r="F200" s="195"/>
      <c r="G200" s="119">
        <f>G201</f>
        <v>10778.9</v>
      </c>
    </row>
    <row r="201" spans="1:10" ht="31.8" thickBot="1">
      <c r="A201" s="1"/>
      <c r="B201" s="44" t="s">
        <v>191</v>
      </c>
      <c r="C201" s="18" t="s">
        <v>54</v>
      </c>
      <c r="D201" s="18" t="s">
        <v>38</v>
      </c>
      <c r="E201" s="161" t="s">
        <v>36</v>
      </c>
      <c r="F201" s="195"/>
      <c r="G201" s="119">
        <f>G202</f>
        <v>10778.9</v>
      </c>
    </row>
    <row r="202" spans="1:10" ht="31.8" thickBot="1">
      <c r="A202" s="1"/>
      <c r="B202" s="27" t="s">
        <v>169</v>
      </c>
      <c r="C202" s="18" t="s">
        <v>54</v>
      </c>
      <c r="D202" s="18" t="s">
        <v>38</v>
      </c>
      <c r="E202" s="161" t="s">
        <v>79</v>
      </c>
      <c r="F202" s="195"/>
      <c r="G202" s="119">
        <f>G204+G206+G207+G208+G209+G210+G211</f>
        <v>10778.9</v>
      </c>
    </row>
    <row r="203" spans="1:10" ht="109.8" thickBot="1">
      <c r="A203" s="1"/>
      <c r="B203" s="27" t="s">
        <v>214</v>
      </c>
      <c r="C203" s="18" t="s">
        <v>54</v>
      </c>
      <c r="D203" s="18" t="s">
        <v>38</v>
      </c>
      <c r="E203" s="161" t="s">
        <v>215</v>
      </c>
      <c r="F203" s="195"/>
      <c r="G203" s="103">
        <f>G204</f>
        <v>85</v>
      </c>
    </row>
    <row r="204" spans="1:10" ht="109.8" thickBot="1">
      <c r="A204" s="1"/>
      <c r="B204" s="7" t="s">
        <v>108</v>
      </c>
      <c r="C204" s="14">
        <v>10</v>
      </c>
      <c r="D204" s="14" t="s">
        <v>38</v>
      </c>
      <c r="E204" s="86" t="s">
        <v>135</v>
      </c>
      <c r="F204" s="195">
        <v>300</v>
      </c>
      <c r="G204" s="119">
        <v>85</v>
      </c>
    </row>
    <row r="205" spans="1:10" ht="31.8" thickBot="1">
      <c r="A205" s="1"/>
      <c r="B205" s="7" t="s">
        <v>216</v>
      </c>
      <c r="C205" s="14" t="s">
        <v>217</v>
      </c>
      <c r="D205" s="14" t="s">
        <v>38</v>
      </c>
      <c r="E205" s="86" t="s">
        <v>218</v>
      </c>
      <c r="F205" s="195"/>
      <c r="G205" s="103">
        <f>G206+G207+G208+G209+G210+G211</f>
        <v>10693.9</v>
      </c>
    </row>
    <row r="206" spans="1:10" ht="63" thickBot="1">
      <c r="A206" s="1"/>
      <c r="B206" s="7" t="s">
        <v>109</v>
      </c>
      <c r="C206" s="14">
        <v>10</v>
      </c>
      <c r="D206" s="14" t="s">
        <v>38</v>
      </c>
      <c r="E206" s="86" t="s">
        <v>110</v>
      </c>
      <c r="F206" s="195">
        <v>300</v>
      </c>
      <c r="G206" s="119">
        <v>365.9</v>
      </c>
    </row>
    <row r="207" spans="1:10" ht="47.4" thickBot="1">
      <c r="A207" s="1"/>
      <c r="B207" s="9" t="s">
        <v>111</v>
      </c>
      <c r="C207" s="14">
        <v>10</v>
      </c>
      <c r="D207" s="14" t="s">
        <v>38</v>
      </c>
      <c r="E207" s="86" t="s">
        <v>112</v>
      </c>
      <c r="F207" s="195">
        <v>300</v>
      </c>
      <c r="G207" s="118">
        <v>3268</v>
      </c>
    </row>
    <row r="208" spans="1:10" ht="47.4" thickBot="1">
      <c r="A208" s="1"/>
      <c r="B208" s="7" t="s">
        <v>113</v>
      </c>
      <c r="C208" s="14">
        <v>10</v>
      </c>
      <c r="D208" s="14" t="s">
        <v>38</v>
      </c>
      <c r="E208" s="86" t="s">
        <v>114</v>
      </c>
      <c r="F208" s="195">
        <v>300</v>
      </c>
      <c r="G208" s="119">
        <v>3486</v>
      </c>
    </row>
    <row r="209" spans="1:7" ht="47.4" thickBot="1">
      <c r="A209" s="1"/>
      <c r="B209" s="9" t="s">
        <v>115</v>
      </c>
      <c r="C209" s="14">
        <v>10</v>
      </c>
      <c r="D209" s="14" t="s">
        <v>38</v>
      </c>
      <c r="E209" s="86" t="s">
        <v>116</v>
      </c>
      <c r="F209" s="195">
        <v>300</v>
      </c>
      <c r="G209" s="119">
        <v>3574</v>
      </c>
    </row>
    <row r="210" spans="1:7" ht="63" hidden="1" thickBot="1">
      <c r="A210" s="1"/>
      <c r="B210" s="7" t="s">
        <v>117</v>
      </c>
      <c r="C210" s="14">
        <v>10</v>
      </c>
      <c r="D210" s="14" t="s">
        <v>38</v>
      </c>
      <c r="E210" s="86" t="s">
        <v>118</v>
      </c>
      <c r="F210" s="195">
        <v>300</v>
      </c>
      <c r="G210" s="119"/>
    </row>
    <row r="211" spans="1:7" ht="94.2" hidden="1" thickBot="1">
      <c r="A211" s="1"/>
      <c r="B211" s="9" t="s">
        <v>119</v>
      </c>
      <c r="C211" s="14">
        <v>10</v>
      </c>
      <c r="D211" s="14" t="s">
        <v>38</v>
      </c>
      <c r="E211" s="157" t="s">
        <v>120</v>
      </c>
      <c r="F211" s="195">
        <v>300</v>
      </c>
      <c r="G211" s="118"/>
    </row>
    <row r="212" spans="1:7" ht="16.2" thickBot="1">
      <c r="A212" s="36">
        <v>8</v>
      </c>
      <c r="B212" s="52" t="s">
        <v>23</v>
      </c>
      <c r="C212" s="16">
        <v>11</v>
      </c>
      <c r="D212" s="16"/>
      <c r="E212" s="190"/>
      <c r="F212" s="193"/>
      <c r="G212" s="121">
        <f>G213</f>
        <v>420</v>
      </c>
    </row>
    <row r="213" spans="1:7" ht="16.2" thickBot="1">
      <c r="A213" s="1"/>
      <c r="B213" s="42" t="s">
        <v>24</v>
      </c>
      <c r="C213" s="14">
        <v>11</v>
      </c>
      <c r="D213" s="14" t="s">
        <v>40</v>
      </c>
      <c r="E213" s="75"/>
      <c r="F213" s="195"/>
      <c r="G213" s="119">
        <f>G214</f>
        <v>420</v>
      </c>
    </row>
    <row r="214" spans="1:7" ht="47.4" thickBot="1">
      <c r="A214" s="1"/>
      <c r="B214" s="27" t="s">
        <v>219</v>
      </c>
      <c r="C214" s="14" t="s">
        <v>46</v>
      </c>
      <c r="D214" s="14" t="s">
        <v>40</v>
      </c>
      <c r="E214" s="75" t="s">
        <v>43</v>
      </c>
      <c r="F214" s="195"/>
      <c r="G214" s="119">
        <f>G215</f>
        <v>420</v>
      </c>
    </row>
    <row r="215" spans="1:7" ht="47.4" thickBot="1">
      <c r="A215" s="1"/>
      <c r="B215" s="27" t="s">
        <v>220</v>
      </c>
      <c r="C215" s="14" t="s">
        <v>46</v>
      </c>
      <c r="D215" s="14" t="s">
        <v>40</v>
      </c>
      <c r="E215" s="75" t="s">
        <v>121</v>
      </c>
      <c r="F215" s="195"/>
      <c r="G215" s="119">
        <f>G217+G216+G218</f>
        <v>420</v>
      </c>
    </row>
    <row r="216" spans="1:7" ht="94.2" hidden="1" thickBot="1">
      <c r="A216" s="1"/>
      <c r="B216" s="21" t="s">
        <v>188</v>
      </c>
      <c r="C216" s="14">
        <v>11</v>
      </c>
      <c r="D216" s="14" t="s">
        <v>40</v>
      </c>
      <c r="E216" s="86" t="s">
        <v>240</v>
      </c>
      <c r="F216" s="195">
        <v>100</v>
      </c>
      <c r="G216" s="119"/>
    </row>
    <row r="217" spans="1:7" ht="47.4" thickBot="1">
      <c r="A217" s="1"/>
      <c r="B217" s="7" t="s">
        <v>122</v>
      </c>
      <c r="C217" s="14">
        <v>11</v>
      </c>
      <c r="D217" s="14" t="s">
        <v>40</v>
      </c>
      <c r="E217" s="86" t="s">
        <v>240</v>
      </c>
      <c r="F217" s="195">
        <v>200</v>
      </c>
      <c r="G217" s="119">
        <v>420</v>
      </c>
    </row>
    <row r="218" spans="1:7" ht="31.8" hidden="1" thickBot="1">
      <c r="A218" s="1"/>
      <c r="B218" s="7" t="s">
        <v>190</v>
      </c>
      <c r="C218" s="14">
        <v>11</v>
      </c>
      <c r="D218" s="14" t="s">
        <v>40</v>
      </c>
      <c r="E218" s="86" t="s">
        <v>240</v>
      </c>
      <c r="F218" s="195">
        <v>800</v>
      </c>
      <c r="G218" s="119"/>
    </row>
    <row r="219" spans="1:7" ht="31.8" thickBot="1">
      <c r="A219" s="36">
        <v>9</v>
      </c>
      <c r="B219" s="57" t="s">
        <v>15</v>
      </c>
      <c r="C219" s="134" t="s">
        <v>45</v>
      </c>
      <c r="D219" s="134"/>
      <c r="E219" s="135"/>
      <c r="F219" s="193"/>
      <c r="G219" s="125">
        <f>G220</f>
        <v>130</v>
      </c>
    </row>
    <row r="220" spans="1:7" ht="31.8" thickBot="1">
      <c r="A220" s="1"/>
      <c r="B220" s="42" t="s">
        <v>150</v>
      </c>
      <c r="C220" s="14">
        <v>13</v>
      </c>
      <c r="D220" s="29" t="s">
        <v>36</v>
      </c>
      <c r="E220" s="203"/>
      <c r="F220" s="76"/>
      <c r="G220" s="119">
        <f>G221</f>
        <v>130</v>
      </c>
    </row>
    <row r="221" spans="1:7" ht="94.2" thickBot="1">
      <c r="A221" s="1"/>
      <c r="B221" s="53" t="s">
        <v>344</v>
      </c>
      <c r="C221" s="14" t="s">
        <v>45</v>
      </c>
      <c r="D221" s="29" t="s">
        <v>36</v>
      </c>
      <c r="E221" s="203">
        <v>11</v>
      </c>
      <c r="F221" s="76"/>
      <c r="G221" s="119">
        <f>G222</f>
        <v>130</v>
      </c>
    </row>
    <row r="222" spans="1:7" ht="31.8" thickBot="1">
      <c r="A222" s="15"/>
      <c r="B222" s="155" t="s">
        <v>170</v>
      </c>
      <c r="C222" s="14" t="s">
        <v>45</v>
      </c>
      <c r="D222" s="29" t="s">
        <v>36</v>
      </c>
      <c r="E222" s="203" t="s">
        <v>69</v>
      </c>
      <c r="F222" s="76"/>
      <c r="G222" s="119">
        <f>G224</f>
        <v>130</v>
      </c>
    </row>
    <row r="223" spans="1:7" ht="47.4" thickBot="1">
      <c r="A223" s="1"/>
      <c r="B223" s="27" t="s">
        <v>346</v>
      </c>
      <c r="C223" s="14" t="s">
        <v>45</v>
      </c>
      <c r="D223" s="29" t="s">
        <v>36</v>
      </c>
      <c r="E223" s="203" t="s">
        <v>222</v>
      </c>
      <c r="F223" s="76"/>
      <c r="G223" s="103">
        <f>G224</f>
        <v>130</v>
      </c>
    </row>
    <row r="224" spans="1:7" ht="47.4" thickBot="1">
      <c r="A224" s="1"/>
      <c r="B224" s="7" t="s">
        <v>71</v>
      </c>
      <c r="C224" s="14">
        <v>13</v>
      </c>
      <c r="D224" s="29" t="s">
        <v>36</v>
      </c>
      <c r="E224" s="206" t="s">
        <v>238</v>
      </c>
      <c r="F224" s="206" t="s">
        <v>70</v>
      </c>
      <c r="G224" s="119">
        <v>130</v>
      </c>
    </row>
    <row r="225" spans="1:7" ht="31.8" thickBot="1">
      <c r="A225" s="36">
        <v>10</v>
      </c>
      <c r="B225" s="52" t="s">
        <v>28</v>
      </c>
      <c r="C225" s="16">
        <v>14</v>
      </c>
      <c r="D225" s="16"/>
      <c r="E225" s="190"/>
      <c r="F225" s="193"/>
      <c r="G225" s="125">
        <f>G226+G232+G237</f>
        <v>21963</v>
      </c>
    </row>
    <row r="226" spans="1:7" ht="47.4" thickBot="1">
      <c r="A226" s="1"/>
      <c r="B226" s="47" t="s">
        <v>29</v>
      </c>
      <c r="C226" s="18">
        <v>14</v>
      </c>
      <c r="D226" s="18" t="s">
        <v>36</v>
      </c>
      <c r="E226" s="161"/>
      <c r="F226" s="195"/>
      <c r="G226" s="119">
        <f>G227</f>
        <v>8583</v>
      </c>
    </row>
    <row r="227" spans="1:7" ht="94.2" thickBot="1">
      <c r="A227" s="1"/>
      <c r="B227" s="53" t="s">
        <v>344</v>
      </c>
      <c r="C227" s="18" t="s">
        <v>48</v>
      </c>
      <c r="D227" s="18" t="s">
        <v>36</v>
      </c>
      <c r="E227" s="161" t="s">
        <v>46</v>
      </c>
      <c r="F227" s="195"/>
      <c r="G227" s="119">
        <f>G228</f>
        <v>8583</v>
      </c>
    </row>
    <row r="228" spans="1:7" ht="47.4" thickBot="1">
      <c r="A228" s="1"/>
      <c r="B228" s="9" t="s">
        <v>345</v>
      </c>
      <c r="C228" s="18" t="s">
        <v>48</v>
      </c>
      <c r="D228" s="18" t="s">
        <v>36</v>
      </c>
      <c r="E228" s="161" t="s">
        <v>128</v>
      </c>
      <c r="F228" s="195"/>
      <c r="G228" s="119">
        <f>G229</f>
        <v>8583</v>
      </c>
    </row>
    <row r="229" spans="1:7" ht="31.8" thickBot="1">
      <c r="A229" s="1"/>
      <c r="B229" s="166" t="s">
        <v>223</v>
      </c>
      <c r="C229" s="18" t="s">
        <v>48</v>
      </c>
      <c r="D229" s="18" t="s">
        <v>36</v>
      </c>
      <c r="E229" s="161" t="s">
        <v>226</v>
      </c>
      <c r="F229" s="195"/>
      <c r="G229" s="103">
        <f>G231+G230</f>
        <v>8583</v>
      </c>
    </row>
    <row r="230" spans="1:7" ht="47.4" thickBot="1">
      <c r="A230" s="1"/>
      <c r="B230" s="7" t="s">
        <v>362</v>
      </c>
      <c r="C230" s="14">
        <v>14</v>
      </c>
      <c r="D230" s="14" t="s">
        <v>36</v>
      </c>
      <c r="E230" s="86" t="s">
        <v>358</v>
      </c>
      <c r="F230" s="195">
        <v>500</v>
      </c>
      <c r="G230" s="103">
        <v>3755</v>
      </c>
    </row>
    <row r="231" spans="1:7" ht="47.4" thickBot="1">
      <c r="A231" s="1"/>
      <c r="B231" s="7" t="s">
        <v>347</v>
      </c>
      <c r="C231" s="14">
        <v>14</v>
      </c>
      <c r="D231" s="14" t="s">
        <v>36</v>
      </c>
      <c r="E231" s="86" t="s">
        <v>357</v>
      </c>
      <c r="F231" s="195">
        <v>500</v>
      </c>
      <c r="G231" s="120">
        <v>4828</v>
      </c>
    </row>
    <row r="232" spans="1:7" ht="16.2" thickBot="1">
      <c r="A232" s="1"/>
      <c r="B232" s="43" t="s">
        <v>47</v>
      </c>
      <c r="C232" s="18" t="s">
        <v>48</v>
      </c>
      <c r="D232" s="18" t="s">
        <v>40</v>
      </c>
      <c r="E232" s="161"/>
      <c r="F232" s="195"/>
      <c r="G232" s="118">
        <f>G233</f>
        <v>13070</v>
      </c>
    </row>
    <row r="233" spans="1:7" ht="94.2" thickBot="1">
      <c r="A233" s="1"/>
      <c r="B233" s="53" t="s">
        <v>344</v>
      </c>
      <c r="C233" s="18" t="s">
        <v>48</v>
      </c>
      <c r="D233" s="18" t="s">
        <v>40</v>
      </c>
      <c r="E233" s="161" t="s">
        <v>46</v>
      </c>
      <c r="F233" s="195"/>
      <c r="G233" s="118">
        <f>G234</f>
        <v>13070</v>
      </c>
    </row>
    <row r="234" spans="1:7" ht="47.4" thickBot="1">
      <c r="A234" s="1"/>
      <c r="B234" s="133" t="s">
        <v>345</v>
      </c>
      <c r="C234" s="161" t="s">
        <v>48</v>
      </c>
      <c r="D234" s="161" t="s">
        <v>40</v>
      </c>
      <c r="E234" s="161" t="s">
        <v>128</v>
      </c>
      <c r="F234" s="195"/>
      <c r="G234" s="118">
        <f>G236</f>
        <v>13070</v>
      </c>
    </row>
    <row r="235" spans="1:7" ht="47.4" thickBot="1">
      <c r="A235" s="1"/>
      <c r="B235" s="132" t="s">
        <v>348</v>
      </c>
      <c r="C235" s="161" t="s">
        <v>48</v>
      </c>
      <c r="D235" s="161" t="s">
        <v>40</v>
      </c>
      <c r="E235" s="161" t="s">
        <v>211</v>
      </c>
      <c r="F235" s="195"/>
      <c r="G235" s="118">
        <f>G236</f>
        <v>13070</v>
      </c>
    </row>
    <row r="236" spans="1:7" ht="47.4" thickBot="1">
      <c r="A236" s="1"/>
      <c r="B236" s="53" t="s">
        <v>297</v>
      </c>
      <c r="C236" s="18" t="s">
        <v>48</v>
      </c>
      <c r="D236" s="18" t="s">
        <v>40</v>
      </c>
      <c r="E236" s="157" t="s">
        <v>356</v>
      </c>
      <c r="F236" s="195">
        <v>500</v>
      </c>
      <c r="G236" s="118">
        <v>13070</v>
      </c>
    </row>
    <row r="237" spans="1:7" ht="31.8" thickBot="1">
      <c r="A237" s="15"/>
      <c r="B237" s="167" t="s">
        <v>374</v>
      </c>
      <c r="C237" s="18" t="s">
        <v>48</v>
      </c>
      <c r="D237" s="18" t="s">
        <v>37</v>
      </c>
      <c r="E237" s="157"/>
      <c r="F237" s="195"/>
      <c r="G237" s="131">
        <f>G238</f>
        <v>310</v>
      </c>
    </row>
    <row r="238" spans="1:7" ht="84" customHeight="1" thickBot="1">
      <c r="A238" s="1"/>
      <c r="B238" s="53" t="s">
        <v>344</v>
      </c>
      <c r="C238" s="18" t="s">
        <v>48</v>
      </c>
      <c r="D238" s="18" t="s">
        <v>37</v>
      </c>
      <c r="E238" s="161" t="s">
        <v>46</v>
      </c>
      <c r="F238" s="195"/>
      <c r="G238" s="131">
        <f>G239</f>
        <v>310</v>
      </c>
    </row>
    <row r="239" spans="1:7" ht="47.4" thickBot="1">
      <c r="A239" s="1"/>
      <c r="B239" s="133" t="s">
        <v>345</v>
      </c>
      <c r="C239" s="18" t="s">
        <v>48</v>
      </c>
      <c r="D239" s="18" t="s">
        <v>37</v>
      </c>
      <c r="E239" s="161" t="s">
        <v>128</v>
      </c>
      <c r="F239" s="195"/>
      <c r="G239" s="131">
        <f>G240</f>
        <v>310</v>
      </c>
    </row>
    <row r="240" spans="1:7" ht="63" thickBot="1">
      <c r="A240" s="1"/>
      <c r="B240" s="158" t="s">
        <v>368</v>
      </c>
      <c r="C240" s="18" t="s">
        <v>48</v>
      </c>
      <c r="D240" s="18" t="s">
        <v>37</v>
      </c>
      <c r="E240" s="161" t="s">
        <v>224</v>
      </c>
      <c r="F240" s="195"/>
      <c r="G240" s="131">
        <f>G241</f>
        <v>310</v>
      </c>
    </row>
    <row r="241" spans="1:7" ht="31.8" thickBot="1">
      <c r="A241" s="1"/>
      <c r="B241" s="85" t="s">
        <v>380</v>
      </c>
      <c r="C241" s="18" t="s">
        <v>48</v>
      </c>
      <c r="D241" s="18" t="s">
        <v>37</v>
      </c>
      <c r="E241" s="157" t="s">
        <v>381</v>
      </c>
      <c r="F241" s="195">
        <v>500</v>
      </c>
      <c r="G241" s="131">
        <v>310</v>
      </c>
    </row>
    <row r="242" spans="1:7" ht="16.2" hidden="1" thickBot="1">
      <c r="A242" s="1"/>
      <c r="B242" s="52" t="s">
        <v>33</v>
      </c>
      <c r="C242" s="5">
        <v>99</v>
      </c>
      <c r="D242" s="5">
        <v>99</v>
      </c>
      <c r="E242" s="207"/>
      <c r="F242" s="208"/>
      <c r="G242" s="126"/>
    </row>
    <row r="243" spans="1:7">
      <c r="A243" s="2"/>
    </row>
    <row r="244" spans="1:7" ht="18">
      <c r="A244" s="3"/>
      <c r="B244" s="144" t="s">
        <v>331</v>
      </c>
      <c r="C244" s="145"/>
      <c r="D244" s="145"/>
      <c r="E244" s="210"/>
      <c r="F244" s="146" t="s">
        <v>332</v>
      </c>
      <c r="G244" s="146"/>
    </row>
    <row r="245" spans="1:7" ht="18">
      <c r="A245" s="3"/>
    </row>
  </sheetData>
  <mergeCells count="11">
    <mergeCell ref="G5:G6"/>
    <mergeCell ref="A1:G1"/>
    <mergeCell ref="C2:G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35433070866141736" bottom="0.2755905511811023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июнь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plan1</cp:lastModifiedBy>
  <cp:lastPrinted>2018-06-18T06:56:47Z</cp:lastPrinted>
  <dcterms:created xsi:type="dcterms:W3CDTF">2012-04-12T07:59:00Z</dcterms:created>
  <dcterms:modified xsi:type="dcterms:W3CDTF">2018-07-02T06:08:43Z</dcterms:modified>
</cp:coreProperties>
</file>