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" yWindow="-15" windowWidth="11715" windowHeight="9690" firstSheet="3" activeTab="3"/>
  </bookViews>
  <sheets>
    <sheet name="функционал" sheetId="3" r:id="rId1"/>
    <sheet name="Лист1" sheetId="2" r:id="rId2"/>
    <sheet name="февраль" sheetId="4" r:id="rId3"/>
    <sheet name="октябрь" sheetId="14" r:id="rId4"/>
  </sheets>
  <calcPr calcId="125725"/>
</workbook>
</file>

<file path=xl/calcChain.xml><?xml version="1.0" encoding="utf-8"?>
<calcChain xmlns="http://schemas.openxmlformats.org/spreadsheetml/2006/main">
  <c r="G254" i="14"/>
  <c r="G253" s="1"/>
  <c r="G252" s="1"/>
  <c r="G251" s="1"/>
  <c r="G249"/>
  <c r="G248"/>
  <c r="G247"/>
  <c r="G246" s="1"/>
  <c r="G243"/>
  <c r="G242" s="1"/>
  <c r="G241" s="1"/>
  <c r="G240" s="1"/>
  <c r="G239" s="1"/>
  <c r="G237"/>
  <c r="G236"/>
  <c r="G235" s="1"/>
  <c r="G234" s="1"/>
  <c r="G233" s="1"/>
  <c r="G229"/>
  <c r="G228" s="1"/>
  <c r="G227" s="1"/>
  <c r="G226" s="1"/>
  <c r="G219"/>
  <c r="G217"/>
  <c r="G216"/>
  <c r="G215" s="1"/>
  <c r="G214" s="1"/>
  <c r="G212"/>
  <c r="G211"/>
  <c r="G210" s="1"/>
  <c r="G208"/>
  <c r="G207" s="1"/>
  <c r="G206" s="1"/>
  <c r="G203"/>
  <c r="G202"/>
  <c r="G201"/>
  <c r="G200" s="1"/>
  <c r="G192"/>
  <c r="G187"/>
  <c r="G186" s="1"/>
  <c r="G185" s="1"/>
  <c r="G184" s="1"/>
  <c r="G183" s="1"/>
  <c r="G179"/>
  <c r="G177"/>
  <c r="G176"/>
  <c r="G175"/>
  <c r="G174" s="1"/>
  <c r="G171"/>
  <c r="G170" s="1"/>
  <c r="G162"/>
  <c r="G161" s="1"/>
  <c r="G160" s="1"/>
  <c r="G159" s="1"/>
  <c r="G154"/>
  <c r="G153" s="1"/>
  <c r="G147"/>
  <c r="G141"/>
  <c r="G127" s="1"/>
  <c r="G126" s="1"/>
  <c r="G125" s="1"/>
  <c r="G128"/>
  <c r="G119"/>
  <c r="G118"/>
  <c r="G117" s="1"/>
  <c r="G116" s="1"/>
  <c r="G113"/>
  <c r="G112" s="1"/>
  <c r="G111" s="1"/>
  <c r="G109"/>
  <c r="G108"/>
  <c r="G107" s="1"/>
  <c r="G106" s="1"/>
  <c r="G105" s="1"/>
  <c r="G103"/>
  <c r="G102" s="1"/>
  <c r="G101" s="1"/>
  <c r="G97"/>
  <c r="G96" s="1"/>
  <c r="G94"/>
  <c r="G92"/>
  <c r="G91" s="1"/>
  <c r="G90" s="1"/>
  <c r="G85"/>
  <c r="G84" s="1"/>
  <c r="G83" s="1"/>
  <c r="G82" s="1"/>
  <c r="G80"/>
  <c r="G79" s="1"/>
  <c r="G75"/>
  <c r="G70"/>
  <c r="G69" s="1"/>
  <c r="G68" s="1"/>
  <c r="G66"/>
  <c r="G64" s="1"/>
  <c r="G65"/>
  <c r="G60"/>
  <c r="G57"/>
  <c r="G54"/>
  <c r="G53" s="1"/>
  <c r="G51"/>
  <c r="G50" s="1"/>
  <c r="G46"/>
  <c r="G45"/>
  <c r="G44" s="1"/>
  <c r="G41"/>
  <c r="G40"/>
  <c r="G39" s="1"/>
  <c r="G38" s="1"/>
  <c r="G36"/>
  <c r="G35"/>
  <c r="G34" s="1"/>
  <c r="G33" s="1"/>
  <c r="G29"/>
  <c r="G28"/>
  <c r="G27" s="1"/>
  <c r="G25"/>
  <c r="G21"/>
  <c r="G20"/>
  <c r="G19" s="1"/>
  <c r="G15"/>
  <c r="G14" s="1"/>
  <c r="G13" s="1"/>
  <c r="G11"/>
  <c r="G10"/>
  <c r="G9" s="1"/>
  <c r="G89" l="1"/>
  <c r="G205"/>
  <c r="G199" s="1"/>
  <c r="G146"/>
  <c r="G115" s="1"/>
  <c r="G74"/>
  <c r="G73" s="1"/>
  <c r="G72" s="1"/>
  <c r="G8"/>
  <c r="G43"/>
  <c r="G49"/>
  <c r="G63"/>
  <c r="G62" s="1"/>
  <c r="G100" i="4"/>
  <c r="G101"/>
  <c r="G7" i="14" l="1"/>
  <c r="G68" i="4"/>
  <c r="G70"/>
  <c r="G34"/>
  <c r="G32"/>
  <c r="G40"/>
  <c r="G41"/>
  <c r="G42"/>
  <c r="G71"/>
  <c r="G201" l="1"/>
  <c r="G200"/>
  <c r="G199" s="1"/>
  <c r="G198" s="1"/>
  <c r="G195"/>
  <c r="G194"/>
  <c r="G193" s="1"/>
  <c r="G192" s="1"/>
  <c r="G189"/>
  <c r="G188"/>
  <c r="G187" s="1"/>
  <c r="G186" s="1"/>
  <c r="G185" s="1"/>
  <c r="G183"/>
  <c r="G182" s="1"/>
  <c r="G181" s="1"/>
  <c r="G180" s="1"/>
  <c r="G173"/>
  <c r="G171"/>
  <c r="G170"/>
  <c r="G169"/>
  <c r="G168" s="1"/>
  <c r="G164"/>
  <c r="G163" s="1"/>
  <c r="G159"/>
  <c r="G158" s="1"/>
  <c r="G155"/>
  <c r="G154"/>
  <c r="G153" s="1"/>
  <c r="G152" s="1"/>
  <c r="G145"/>
  <c r="G141"/>
  <c r="G140"/>
  <c r="G139" s="1"/>
  <c r="G138" s="1"/>
  <c r="G137" s="1"/>
  <c r="G133"/>
  <c r="G131"/>
  <c r="G130"/>
  <c r="G129" s="1"/>
  <c r="G128" s="1"/>
  <c r="G126"/>
  <c r="G124"/>
  <c r="G123"/>
  <c r="G122" s="1"/>
  <c r="G121" s="1"/>
  <c r="G117"/>
  <c r="G116" s="1"/>
  <c r="G111"/>
  <c r="G99"/>
  <c r="G98" s="1"/>
  <c r="G92"/>
  <c r="G91"/>
  <c r="G90" s="1"/>
  <c r="G89" s="1"/>
  <c r="G86"/>
  <c r="G85" s="1"/>
  <c r="G84" s="1"/>
  <c r="G80"/>
  <c r="G79" s="1"/>
  <c r="G77"/>
  <c r="G76" s="1"/>
  <c r="G73"/>
  <c r="G69" s="1"/>
  <c r="G66"/>
  <c r="G65" s="1"/>
  <c r="G61" s="1"/>
  <c r="G60" s="1"/>
  <c r="G62"/>
  <c r="G57"/>
  <c r="G56"/>
  <c r="G55"/>
  <c r="G54" s="1"/>
  <c r="G51"/>
  <c r="G48"/>
  <c r="G45"/>
  <c r="G37"/>
  <c r="G36"/>
  <c r="G35" s="1"/>
  <c r="G31"/>
  <c r="G30" s="1"/>
  <c r="G29" s="1"/>
  <c r="G25"/>
  <c r="G24"/>
  <c r="G23" s="1"/>
  <c r="G19"/>
  <c r="G18" s="1"/>
  <c r="G17" s="1"/>
  <c r="G13"/>
  <c r="G12" s="1"/>
  <c r="G11" s="1"/>
  <c r="G194" i="2"/>
  <c r="G193"/>
  <c r="G192"/>
  <c r="G191" s="1"/>
  <c r="G188"/>
  <c r="G187" s="1"/>
  <c r="G186" s="1"/>
  <c r="G185" s="1"/>
  <c r="G182"/>
  <c r="G181"/>
  <c r="G180" s="1"/>
  <c r="G179" s="1"/>
  <c r="G178" s="1"/>
  <c r="G176"/>
  <c r="G175" s="1"/>
  <c r="G174" s="1"/>
  <c r="G173" s="1"/>
  <c r="G166"/>
  <c r="G164"/>
  <c r="G163"/>
  <c r="G162" s="1"/>
  <c r="G161" s="1"/>
  <c r="G157"/>
  <c r="G156"/>
  <c r="G152"/>
  <c r="G151" s="1"/>
  <c r="G148"/>
  <c r="G147"/>
  <c r="G146"/>
  <c r="G145" s="1"/>
  <c r="G138"/>
  <c r="G134"/>
  <c r="G133"/>
  <c r="G132" s="1"/>
  <c r="G131" s="1"/>
  <c r="G130" s="1"/>
  <c r="G126"/>
  <c r="G124"/>
  <c r="G123"/>
  <c r="G122" s="1"/>
  <c r="G121" s="1"/>
  <c r="G119"/>
  <c r="G117"/>
  <c r="G116"/>
  <c r="G115" s="1"/>
  <c r="G114" s="1"/>
  <c r="G110"/>
  <c r="G109"/>
  <c r="G104"/>
  <c r="G96"/>
  <c r="G95"/>
  <c r="G94" s="1"/>
  <c r="G93" s="1"/>
  <c r="G87"/>
  <c r="G86"/>
  <c r="G85" s="1"/>
  <c r="G84" s="1"/>
  <c r="G81"/>
  <c r="G80" s="1"/>
  <c r="G79" s="1"/>
  <c r="G75"/>
  <c r="G74" s="1"/>
  <c r="G72"/>
  <c r="G71" s="1"/>
  <c r="G68"/>
  <c r="G67"/>
  <c r="G66" s="1"/>
  <c r="G65" s="1"/>
  <c r="G63"/>
  <c r="G62"/>
  <c r="G59"/>
  <c r="G58" s="1"/>
  <c r="G57" s="1"/>
  <c r="G54"/>
  <c r="G53"/>
  <c r="G52" s="1"/>
  <c r="G51" s="1"/>
  <c r="G48"/>
  <c r="G45"/>
  <c r="G42"/>
  <c r="G37"/>
  <c r="G36" s="1"/>
  <c r="G35" s="1"/>
  <c r="G32"/>
  <c r="G31"/>
  <c r="G30" s="1"/>
  <c r="G29" s="1"/>
  <c r="G25"/>
  <c r="G24" s="1"/>
  <c r="G23" s="1"/>
  <c r="G19"/>
  <c r="G18" s="1"/>
  <c r="G17" s="1"/>
  <c r="G13"/>
  <c r="G12" s="1"/>
  <c r="G11" s="1"/>
  <c r="G19" i="3"/>
  <c r="G44" i="4" l="1"/>
  <c r="G88"/>
  <c r="G75"/>
  <c r="G59" s="1"/>
  <c r="G191"/>
  <c r="G10"/>
  <c r="G157"/>
  <c r="G151" s="1"/>
  <c r="G150" i="2"/>
  <c r="G144" s="1"/>
  <c r="G83"/>
  <c r="G70"/>
  <c r="G56" s="1"/>
  <c r="G41"/>
  <c r="G40" s="1"/>
  <c r="G34" s="1"/>
  <c r="G10" s="1"/>
  <c r="G184"/>
  <c r="G9" i="4" l="1"/>
  <c r="H9" s="1"/>
  <c r="G9" i="2"/>
  <c r="G187" i="3" l="1"/>
  <c r="G188"/>
  <c r="G80" l="1"/>
  <c r="G79" s="1"/>
  <c r="G81"/>
  <c r="G62"/>
  <c r="G63"/>
  <c r="G138"/>
  <c r="G134"/>
  <c r="G37"/>
  <c r="G36" s="1"/>
  <c r="G35" s="1"/>
  <c r="G194"/>
  <c r="G182"/>
  <c r="G166"/>
  <c r="G164"/>
  <c r="G148"/>
  <c r="G126"/>
  <c r="G124"/>
  <c r="G117"/>
  <c r="G96"/>
  <c r="G87"/>
  <c r="G48"/>
  <c r="G45"/>
  <c r="G42"/>
  <c r="G32"/>
  <c r="G41" l="1"/>
  <c r="G40" s="1"/>
  <c r="G34" s="1"/>
  <c r="G157"/>
  <c r="G152"/>
  <c r="G59"/>
  <c r="G18"/>
  <c r="G17" s="1"/>
  <c r="G68"/>
  <c r="G67" s="1"/>
  <c r="G66" s="1"/>
  <c r="G65" s="1"/>
  <c r="G58" l="1"/>
  <c r="G57" s="1"/>
  <c r="G116"/>
  <c r="G133"/>
  <c r="G132" s="1"/>
  <c r="G131" s="1"/>
  <c r="G130" s="1"/>
  <c r="G156"/>
  <c r="G151"/>
  <c r="G75"/>
  <c r="G74" s="1"/>
  <c r="G31"/>
  <c r="G30" s="1"/>
  <c r="G29" s="1"/>
  <c r="G25"/>
  <c r="G24" s="1"/>
  <c r="G23" s="1"/>
  <c r="G193"/>
  <c r="G192" s="1"/>
  <c r="G191" s="1"/>
  <c r="G186"/>
  <c r="G185" s="1"/>
  <c r="G147"/>
  <c r="G146" s="1"/>
  <c r="G145" s="1"/>
  <c r="G176"/>
  <c r="G175" s="1"/>
  <c r="G174" s="1"/>
  <c r="G173" s="1"/>
  <c r="G163"/>
  <c r="G162" s="1"/>
  <c r="G161" s="1"/>
  <c r="G123"/>
  <c r="G122" s="1"/>
  <c r="G121" s="1"/>
  <c r="G119"/>
  <c r="G110"/>
  <c r="G109" s="1"/>
  <c r="G104"/>
  <c r="G95"/>
  <c r="G86"/>
  <c r="G85" s="1"/>
  <c r="G84" s="1"/>
  <c r="G181"/>
  <c r="G180" s="1"/>
  <c r="G179" s="1"/>
  <c r="G178" s="1"/>
  <c r="G72"/>
  <c r="G71" s="1"/>
  <c r="G54"/>
  <c r="G53" s="1"/>
  <c r="G52" s="1"/>
  <c r="G51" s="1"/>
  <c r="G13"/>
  <c r="G12" s="1"/>
  <c r="G11" s="1"/>
  <c r="G70" l="1"/>
  <c r="G56" s="1"/>
  <c r="G10"/>
  <c r="G115"/>
  <c r="G114" s="1"/>
  <c r="G94"/>
  <c r="G93" s="1"/>
  <c r="G150"/>
  <c r="G144" s="1"/>
  <c r="G184"/>
  <c r="G83" l="1"/>
  <c r="G9" s="1"/>
</calcChain>
</file>

<file path=xl/sharedStrings.xml><?xml version="1.0" encoding="utf-8"?>
<sst xmlns="http://schemas.openxmlformats.org/spreadsheetml/2006/main" count="3020" uniqueCount="402">
  <si>
    <t>№ п/п</t>
  </si>
  <si>
    <t>Наименование</t>
  </si>
  <si>
    <t>Рз</t>
  </si>
  <si>
    <t>Пз</t>
  </si>
  <si>
    <t>ЦСР</t>
  </si>
  <si>
    <t>ВР</t>
  </si>
  <si>
    <t>ВСЕГО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</si>
  <si>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</si>
  <si>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</si>
  <si>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 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</si>
  <si>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безопасность и правоохранительная деятельность</t>
  </si>
  <si>
    <t>Защита населения и территории от чрезвы-чайных ситуаций природного и техногенного характера, гражданская оборона</t>
  </si>
  <si>
    <t>Национальная экономика</t>
  </si>
  <si>
    <t>Другие вопросы в области национальной экономике</t>
  </si>
  <si>
    <t>Социальное обеспечение населения</t>
  </si>
  <si>
    <t>Обслуживание государственного и муниципального долга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</si>
  <si>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</si>
  <si>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</si>
  <si>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</si>
  <si>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</si>
  <si>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</si>
  <si>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Социальная политика</t>
  </si>
  <si>
    <t>Охрана семьи и детства</t>
  </si>
  <si>
    <t>Физическая культура и спорт</t>
  </si>
  <si>
    <t>Массовый спорт</t>
  </si>
  <si>
    <t>Обеспечение деятельности финансовых, налоговых и таможенных органов финансового (финансово-бюджетного) надзора</t>
  </si>
  <si>
    <t>Резервные фонды</t>
  </si>
  <si>
    <t>Пенсионное обеспечение</t>
  </si>
  <si>
    <t>Межбюджетные трансферты бюджетам муниципальных образований общего характера</t>
  </si>
  <si>
    <t>Дотации на выравнивание бюджетной обеспеченности бюджетам муниципальных образований</t>
  </si>
  <si>
    <t>Культура и кинематография</t>
  </si>
  <si>
    <t>Культура</t>
  </si>
  <si>
    <t>Сельское хозяйство и рыболовство</t>
  </si>
  <si>
    <t>Условно утвержденные расходы</t>
  </si>
  <si>
    <t>Заместитель главы администрации</t>
  </si>
  <si>
    <t>руководитель отдела финансов                                                          Н.И.Попова</t>
  </si>
  <si>
    <t>01</t>
  </si>
  <si>
    <t>03</t>
  </si>
  <si>
    <t>04</t>
  </si>
  <si>
    <t>09</t>
  </si>
  <si>
    <t>02</t>
  </si>
  <si>
    <t>08</t>
  </si>
  <si>
    <t>07</t>
  </si>
  <si>
    <t>06</t>
  </si>
  <si>
    <t>05</t>
  </si>
  <si>
    <t>13</t>
  </si>
  <si>
    <t>11</t>
  </si>
  <si>
    <t>Иные дотации</t>
  </si>
  <si>
    <t>14</t>
  </si>
  <si>
    <t>12</t>
  </si>
  <si>
    <t>Мероприятия по организации отдыха и оздоровления детей и молодежи в рамках подпрограммы "Дошкольное и общее образование" муниципальной программы  "Развитие образования"(Закупка товаров, работ и услуг для муниципальных нужд)</t>
  </si>
  <si>
    <t>Другие общегосударственные вопросы</t>
  </si>
  <si>
    <t>Финансовое обеспечение выполнения функций государственных органов, оказания услуг и выполнения работ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</si>
  <si>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государственных органов, оказания услуг и выполнения рабо (Закупка товаров, работ и услуг для муниципальных нужд)</t>
  </si>
  <si>
    <t>10</t>
  </si>
  <si>
    <t>Финансовое обеспечение выполнения функций государственных органов, оказания услуг и выполнения рабо (Иные бюджетные ассигнования)</t>
  </si>
  <si>
    <t>11 3</t>
  </si>
  <si>
    <t xml:space="preserve">Выполнение переданных полномочий по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 </t>
  </si>
  <si>
    <t>Выполнение переданных полномочий по организации деятельности комиссий по делам несовершеннолетних и защите их прав (Закупка товаров, работ и услуг для муниципальных нужд)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</si>
  <si>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</si>
  <si>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(Закупка товаров, работ и услуг для муниципальных нужд)</t>
  </si>
  <si>
    <t>Выполнение переданных полномочий на 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</si>
  <si>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созданию и организации деятельности административных комиссий (Закупка товаров, работ и услуг для муниципальных нужд)</t>
  </si>
  <si>
    <t>Мероприятия в сфере защиты населения от чрезвычайных ситуаций и пожаров (Закупка товаров, работ и услуг для муниципальных нужд)</t>
  </si>
  <si>
    <t>Финансовая поддержка субъектов малого и среднего предпринимательства (Закупка товаров, работ и услуг для государственных нужд)</t>
  </si>
  <si>
    <t>02 1 00 50200</t>
  </si>
  <si>
    <t>Развитие сельского хозяйства</t>
  </si>
  <si>
    <t>08 7 00 5018</t>
  </si>
  <si>
    <t>Устойчивое развитие сельских территорий Воронежской области</t>
  </si>
  <si>
    <t>11 1</t>
  </si>
  <si>
    <t>700</t>
  </si>
  <si>
    <t>Управление муниципальным долгом муниципального района (Обслуживание государственного и муниципального долга)</t>
  </si>
  <si>
    <t>08 7</t>
  </si>
  <si>
    <t>Улучшение жилищных условий граждан, в том числе молодых семей и молодых специалистов, проживающих и работающих в сельской местности</t>
  </si>
  <si>
    <t>02 1</t>
  </si>
  <si>
    <t>Улучшение жилищных условий молодых семей и граждан, проживающих и работающих в сельской местности</t>
  </si>
  <si>
    <t>11 3 01 78080</t>
  </si>
  <si>
    <t>03 1</t>
  </si>
  <si>
    <t>07 2</t>
  </si>
  <si>
    <t>01 4</t>
  </si>
  <si>
    <t>Выполнение переданных полномочий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</si>
  <si>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по организации и осуществлению деятельности по опеке и попечительству (Закупка товаров, работ и услуг для муниципальных нужд)</t>
  </si>
  <si>
    <t>01 1</t>
  </si>
  <si>
    <t>Создание условий для государственных гарантий реализации прав на получение общедоступного дошкольного образования ( 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</si>
  <si>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государственных гарантий реализации прав на получение общедоступного дошкольного образования ( Закупка товаров, работ и услуг для муниципальных нужд)</t>
  </si>
  <si>
    <t>01 1 01 78290</t>
  </si>
  <si>
    <t>Расходы на обеспечение деятельности (оказание услуг) муниципальных учреждений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</si>
  <si>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01 1 01 00590</t>
  </si>
  <si>
    <t>Расходы на обеспечение деятельности (оказание услуг) муниципальных учреждений (Закупка товаров, работ и услуг для муниципальных нужд)</t>
  </si>
  <si>
    <t>Расходы на обеспечение деятельности (оказание услуг) муниципальных учреждений (Иные бюджетные ассигнования)</t>
  </si>
  <si>
    <t>01 1 02 78120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</si>
  <si>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</si>
  <si>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(Закупка товаров, работ и услуг для муниципальных нужд)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</si>
  <si>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</si>
  <si>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(Закупка товаров, работ и услуг для государственных (муниципальных) нужд)</t>
  </si>
  <si>
    <t>01 1 02 00590</t>
  </si>
  <si>
    <t xml:space="preserve">Расходы на обеспечение деятельности (оказание услуг) муниципальных учреждений (Выплата стипендий обучающимся в образовательных учреждениях)  </t>
  </si>
  <si>
    <t>Расходы на обеспечение деятельности (оказание услуг) муниципальных учреждений (Предоставление субсидий бюджетным, автономным учреждениям и иным некоммерческим организациям)</t>
  </si>
  <si>
    <t>Развитие  дополнительного  образования</t>
  </si>
  <si>
    <t>01 2</t>
  </si>
  <si>
    <t>01 3</t>
  </si>
  <si>
    <t>Выполнение других расходных обязательств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</si>
  <si>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01 4 01 82010</t>
  </si>
  <si>
    <t>01 4 02 80200</t>
  </si>
  <si>
    <t>01 4 03 78240</t>
  </si>
  <si>
    <t xml:space="preserve">01 4 02 80200 </t>
  </si>
  <si>
    <t>Выполнение других расходных обязательств (Закупка товаров, работ и услуг для государственных (муниципальных) нужд)</t>
  </si>
  <si>
    <t>Выполнение других расходных обязательств (Иные бюджетные ассигнования)</t>
  </si>
  <si>
    <t>Компенсация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(Социальное обеспечение и иные выплаты населению)</t>
  </si>
  <si>
    <t>Выплата единовременного пособия при всех формах устройства детей, лишенных родительского попечения, в семью (Социальное обеспечение и иные выплаты населению)</t>
  </si>
  <si>
    <t>01 4 04 52600</t>
  </si>
  <si>
    <t>Обеспечение выплат приемной семье на содержание подопечных детей (Социальное обеспечение и иные выплаты населению)</t>
  </si>
  <si>
    <t>01 4 04 78180</t>
  </si>
  <si>
    <t>Обеспечение выплаты вознаграждения, причитающегося приемному родителю (Социальное обеспечение и иные выплаты населению)</t>
  </si>
  <si>
    <t>01 4 04 78190</t>
  </si>
  <si>
    <t>Обеспечение выплат семьям опекунов на содержание подопечных детей (Социальное обеспечение и иные выплаты населению)</t>
  </si>
  <si>
    <t>01 4 04 78200</t>
  </si>
  <si>
    <t>Ообеспечение единовременной выплаты при передаче ребенка на воспитание в семью (Социальное обеспечение и иные выплаты населению)</t>
  </si>
  <si>
    <t>01 4 04 78210</t>
  </si>
  <si>
    <t>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 (Социальное обеспечение и иные выплаты населению)</t>
  </si>
  <si>
    <t>01 4 04 78220</t>
  </si>
  <si>
    <t>06 1</t>
  </si>
  <si>
    <t>Мероприятия в области физической культуры и спорта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</si>
  <si>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</si>
  <si>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11 4 00 82010</t>
  </si>
  <si>
    <t>Финансовое обеспечение деятельности отдела финансов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</si>
  <si>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(Иные бюджетные ассигнования)</t>
  </si>
  <si>
    <t>Управление резервным фондом муниципального района (Иные бюджетные ассигнования)</t>
  </si>
  <si>
    <t>11 2</t>
  </si>
  <si>
    <t>Доплаты к пенсиям муниципальных служащих Нижнедевицкого муниципального района (Социальное обеспечение и иные выплаты населению)</t>
  </si>
  <si>
    <t>11 2 02 88020</t>
  </si>
  <si>
    <t>11 2 03 88030</t>
  </si>
  <si>
    <t>Дотации на поддержку мер по обеспечению сбалансированности местных бюджетов (Межбюджетные трансферты)</t>
  </si>
  <si>
    <t>04 1</t>
  </si>
  <si>
    <t>04 1 01 00590</t>
  </si>
  <si>
    <t>01 4 06 78150</t>
  </si>
  <si>
    <t>04 1 02 00590</t>
  </si>
  <si>
    <t>01 2 00 00590</t>
  </si>
  <si>
    <t>Мероприятия, связанные с вовлечением молодежи в социальную практику (Закупка товаров, работ и услуг для государственных (муниципальных) нужд)</t>
  </si>
  <si>
    <t>04 2</t>
  </si>
  <si>
    <t>04 2 00 00590</t>
  </si>
  <si>
    <t>08 6</t>
  </si>
  <si>
    <t>10 Б</t>
  </si>
  <si>
    <t>10 Б 00 82010</t>
  </si>
  <si>
    <t xml:space="preserve">10 9 </t>
  </si>
  <si>
    <t>10 9 00 82010</t>
  </si>
  <si>
    <t>10 Д</t>
  </si>
  <si>
    <t>10 Д 00 80200</t>
  </si>
  <si>
    <t>11 3 02 78090</t>
  </si>
  <si>
    <t>11 3 03 78470</t>
  </si>
  <si>
    <t>Обслуживание государственного внутреннего и муниципального долга</t>
  </si>
  <si>
    <t xml:space="preserve">Сумма </t>
  </si>
  <si>
    <r>
      <t xml:space="preserve">               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         (тыс.руб.)</t>
    </r>
  </si>
  <si>
    <t>11 4</t>
  </si>
  <si>
    <t>Комплектование книжных фондов библиотек муниципальных учреждений (Закупка товаров, работ и услуг для муниципальных нужд)</t>
  </si>
  <si>
    <t>Подключение общедоступных библиотек к сети интернет(Закупка товаров, работ и услуг для муниципальных нужд)</t>
  </si>
  <si>
    <t>04 1 01</t>
  </si>
  <si>
    <t xml:space="preserve">04 1 02 </t>
  </si>
  <si>
    <t>04 1 02 51460</t>
  </si>
  <si>
    <t>04 1 02 51440</t>
  </si>
  <si>
    <t>02 1 00 L0200</t>
  </si>
  <si>
    <t>02 1 00 R0200</t>
  </si>
  <si>
    <t>08 7 00 L0180</t>
  </si>
  <si>
    <t>08 7 00 R0180</t>
  </si>
  <si>
    <t>Муниципальная программа Нижнедевицкого муниципального района "Совершенствование муниципального управления"</t>
  </si>
  <si>
    <t>Подпрограмма "Обеспечение деятельности Совета народных депутатов Нижнедевицкого муниципального района"</t>
  </si>
  <si>
    <t>Муниципальная программа "Совершенствование муниципального управления"</t>
  </si>
  <si>
    <t>Подпрограмма "Обеспечение деятельности администрации Нижнедевицкого муниципального района"</t>
  </si>
  <si>
    <t>Муниципальная программа Нижнедевицкого муниципального района "Эффективное 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</si>
  <si>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"Обеспечение реализации муниципальной программы"</t>
  </si>
  <si>
    <t>Подпрограмма "Управление муниципальными финансами"</t>
  </si>
  <si>
    <t>Основное мероприятие "Управление резервным фондом муниципального района"</t>
  </si>
  <si>
    <t>11 1 04</t>
  </si>
  <si>
    <t>Подпрограмма "Финансовое обеспечение муниципальных образований Нижнедевицкого муниципального района для исполнения переданных полномочий"</t>
  </si>
  <si>
    <t>Основное мероприятие "Предоставление бюджету муниципального района  субвенции из областного бюджета на осуществление государственных полномочий по созданию и организации деятельности комиссий по делам несовершеннолетних и защите их прав"</t>
  </si>
  <si>
    <t>11 3 01</t>
  </si>
  <si>
    <t>Основное мероприятие "Предоставление бюджету муниципального района субвенции из областного бюджета на осуществление государственных полномочий по сбору информации от поселений, входящих в муниципальный район, необходимой для ведения регистра муниципальных правовых актов Нижнедевицкого муниципального района"</t>
  </si>
  <si>
    <t xml:space="preserve">01 </t>
  </si>
  <si>
    <t>11 3 02</t>
  </si>
  <si>
    <t>Основное мероприятие "Предоставление бюджету муниципального района  субвенции из областного бюджета на осуществление деятельности административных комиссий"</t>
  </si>
  <si>
    <t>11 3 03</t>
  </si>
  <si>
    <t>Муниципальная программа Нижнедевицкого муниципального района "Защита населения и территории Нижнедевицкого муниципального района от чрезвычайных ситуаций, обеспечение пожарной безопасностии безопасности людей на водных объектах"</t>
  </si>
  <si>
    <t>Подпрограмма "Развитие и модернизация защиты населения от угроз чрезвычайных ситуаций и пожаров"</t>
  </si>
  <si>
    <t>Муниципальная программа Нижнедевицкого муниципального района "Развитие сельского хозяйства"</t>
  </si>
  <si>
    <t>Дорожное хозяйство</t>
  </si>
  <si>
    <t>Муниципальная программа Нижнедевицкого муниципального района "Экономическое развитие и инновационная экономика"</t>
  </si>
  <si>
    <t>Подпрограмма "Развитие и поддержка малого и среднего предпринимательства"</t>
  </si>
  <si>
    <t>Подпрограмма "Обеспечение деятельности МКУ «Управление делами Нижнедевицкого муниципального района"</t>
  </si>
  <si>
    <t>Выполнение других расходных обязательств  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</si>
  <si>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других расходных обязательств  (Закупка товаров, работ и услуг для муниципальных нужд)</t>
  </si>
  <si>
    <t>Выполнение других расходных обязательств  (Иные бюджетные ассигнования)</t>
  </si>
  <si>
    <t>Муниципальная программа Нижнедевицкого муниципального района "Развитие образования"</t>
  </si>
  <si>
    <t>Подпрограмма "Развитие дошкольного и общего образования"</t>
  </si>
  <si>
    <t>Основное мероприятие "Развитие  дошкольного образования"</t>
  </si>
  <si>
    <t>01 1 01</t>
  </si>
  <si>
    <t>Основное мероприятие "Развитие  общего образования"</t>
  </si>
  <si>
    <t>01 1 02</t>
  </si>
  <si>
    <t>Муниципальная программа Нижнедевицкого муниципального района "Развитие культуры"</t>
  </si>
  <si>
    <t>Подпрограмма "Образование"</t>
  </si>
  <si>
    <t>Основное мероприяти "Мероприятия по организации отдыха и оздоровления детей и молодежи"</t>
  </si>
  <si>
    <t>01 1 05</t>
  </si>
  <si>
    <t>Подпрограмма "Молодежь"</t>
  </si>
  <si>
    <t>Основное мероприятие "Финансовое  обеспечение деятельности органов местного самоуправления"</t>
  </si>
  <si>
    <t>01 4 01</t>
  </si>
  <si>
    <t>Основное мероприятие "Финансовое  обеспечение выполнения других расходных обязательств"</t>
  </si>
  <si>
    <t>01 4 02</t>
  </si>
  <si>
    <t>Подпрограмма "Развитие сельской культуры Нижнедевицкого муниципального  района"</t>
  </si>
  <si>
    <t>Основное мероприятие "Содействие сохранению и развитию муниципальных учреждений культуры Нижнедевицкого муниципального района"</t>
  </si>
  <si>
    <t>Основное мероприятие "Повышение доступности и качества библиотечных услуг Нижнедевицкого муниципального района"</t>
  </si>
  <si>
    <t>Подпрограмма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района"</t>
  </si>
  <si>
    <t>Основное мероприятие "Доплата к пенсиям муниципальных служащих"</t>
  </si>
  <si>
    <t>11 2 04</t>
  </si>
  <si>
    <t>Муниципальная программа Нижнедевицкого муниципального района "Обеспечение доступным и комфортным жильем и муниципальными услугами население"</t>
  </si>
  <si>
    <t>Подпрограмма "Создание условий для обеспечения доступным и комфортным жильем населения Нижнедевицкого муниципального района Воронежской области"</t>
  </si>
  <si>
    <t>Основное мероприятие "Компенсация,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образования"</t>
  </si>
  <si>
    <t>01 4 06</t>
  </si>
  <si>
    <t>Основное мероприятие "Субвенции на социальные выплаты"</t>
  </si>
  <si>
    <t xml:space="preserve">10 </t>
  </si>
  <si>
    <t>01 4 04</t>
  </si>
  <si>
    <t>Муниципальная программа Нижнедевицкого муниципального района "Развитие физической культуры и спорта"</t>
  </si>
  <si>
    <t>Подпрограмма "Развитие физической культуры и  массового спорта  в  Нижнедевицком   муниципальном районе "</t>
  </si>
  <si>
    <t>Основное мероприятие "Эффективное управление муниципальным  долгом Нижнедевицкого муниципального района"</t>
  </si>
  <si>
    <t>11 1 05</t>
  </si>
  <si>
    <t>Основное мероприятие "Выравнивание бюджетной обеспеченности муниципальных образований."</t>
  </si>
  <si>
    <t>11 2 02</t>
  </si>
  <si>
    <t>Основное мероприятие "Дотации на поддержку мер по обеспечению сбалансированности местных бюджетов"</t>
  </si>
  <si>
    <t>11 2 03</t>
  </si>
  <si>
    <t>01 4 03</t>
  </si>
  <si>
    <t>Основное мероприятие "Финансовое обеспечение служб, осуществляющих подготовку лиц, желающих принять на воспитание в свою семью ребенка, оставшегося без попечения родителей"</t>
  </si>
  <si>
    <t>08 6 00 80200</t>
  </si>
  <si>
    <t xml:space="preserve">к  решению    Совета  народных  депутатов  "О бюджете Нижнедевицкого муниципального района на 2017 год и на плановый период 2018 и 2019 годов"   </t>
  </si>
  <si>
    <t xml:space="preserve"> по экономике и финансам - </t>
  </si>
  <si>
    <t xml:space="preserve">10 Е 00 </t>
  </si>
  <si>
    <t xml:space="preserve">10 Е </t>
  </si>
  <si>
    <t>10 Е 00 81290</t>
  </si>
  <si>
    <t>Основное мероприятие «Развитие сети автомобильных дорог общего пользования»</t>
  </si>
  <si>
    <t>Мероприятия по развитию сети автомобильных дорог общего пользования(Закупка товаров, работ и услуг для государственных нужд)</t>
  </si>
  <si>
    <t>Подпрограмма «Развитие транспортной системы»</t>
  </si>
  <si>
    <t>11 1 05 87880</t>
  </si>
  <si>
    <t>03 1 00 81430</t>
  </si>
  <si>
    <t>06 1 00 80410</t>
  </si>
  <si>
    <t xml:space="preserve">07 2 00 88640 </t>
  </si>
  <si>
    <t>11 1 04 80570</t>
  </si>
  <si>
    <t>11 2 04 80470</t>
  </si>
  <si>
    <t>Финансовое обеспечение деятельности  МКУ"Центр поддержки агропромышленного комплекса и сельских территорий" (Закупка товаров, работ и услуг для муниципальных нужд)</t>
  </si>
  <si>
    <t>Финансовое обеспечение деятельности  МКУ "Центр поддержки агропромышленного комплекса и сельских территорий"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</si>
  <si>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Подпрограмма "Финансовое обеспечение деятельности  МКУ "Центр поддержки агропромышленного комплекса и сельских территорий"</t>
  </si>
  <si>
    <t>Распределение бюджетных ассигнованийпо разделам и подразделам, целевым статьям   (муниципальным программам Нижнедевицкого муниципального района), группам  видов расходов классификации расходов бюджета муниципального района на 2017 год.</t>
  </si>
  <si>
    <t xml:space="preserve">08 8 </t>
  </si>
  <si>
    <t xml:space="preserve">11 2 03 </t>
  </si>
  <si>
    <t>11 2 03 78340</t>
  </si>
  <si>
    <t xml:space="preserve">04 </t>
  </si>
  <si>
    <t>Организация проведения оплачиваемых общественных работ (Межбюджетные трансферты)</t>
  </si>
  <si>
    <t>Основное мероприятие «Регулирование численности безнадзорных животных»</t>
  </si>
  <si>
    <t>Подпрограмма "Обеспечение эпизоотического и ветеринарно-санитарного благополучия на территории Нижнедевицкого муниципального района»</t>
  </si>
  <si>
    <t>Отлов и утилизация безнадзорных животных (Закупка товаров, работ и услуг для государственных нужд)</t>
  </si>
  <si>
    <t xml:space="preserve">Основное мероприятие «Поддержка мер по обеспечению сбалансированности местных бюджетов"
</t>
  </si>
  <si>
    <t xml:space="preserve">08 8 02 </t>
  </si>
  <si>
    <t>08 8 02 78800</t>
  </si>
  <si>
    <t xml:space="preserve">                                                                                                                                          Приложение №10</t>
  </si>
  <si>
    <t>11 2 02 78020</t>
  </si>
  <si>
    <t>Выравнивание бюджетной обеспеченности поселений (Межбюджетные трансферты)(Областной бюджет)</t>
  </si>
  <si>
    <t>Выравнивание бюджетной обеспеченности поселений (Межбюджетные трансферты)(районный бюджет)</t>
  </si>
  <si>
    <t>01 3 00 88310</t>
  </si>
  <si>
    <t>01 1 05 88410</t>
  </si>
  <si>
    <t>Финансовое обеспечение деятельности администрации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</si>
  <si>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деятельности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</si>
  <si>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 администрации Нижнедевицкого муниципального района (Иные бюджетные ассигнования)</t>
  </si>
  <si>
    <t xml:space="preserve">                                                                                                                                          Приложение №4</t>
  </si>
  <si>
    <t xml:space="preserve">к  решению  Совета  народных  депутатов  Нижнедевицкого муниципального  района  от 14.02.2017 №                                           </t>
  </si>
  <si>
    <t>02 4 02 81290</t>
  </si>
  <si>
    <t>02 4 02</t>
  </si>
  <si>
    <t>02 4</t>
  </si>
  <si>
    <t>02 4 01</t>
  </si>
  <si>
    <t>Основное мероприятие «Содержание, ремонт, капитальный ремонт, строительство и реконструкция автомобильных дорог общего пользования местного значения »</t>
  </si>
  <si>
    <t>Основное мероприятие "Сохранность и развитие автомобильных дорог общего пользования местного значения"</t>
  </si>
  <si>
    <t>Подпрограмма «Развитие улично-дорожной сети Нижнедевицкого муниципального района Воронежской области»</t>
  </si>
  <si>
    <t>02 4 01 81290</t>
  </si>
  <si>
    <t>Мероприятия по развитию сети автомобильных дорог общего пользования местного значения(Закупка товаров, работ и услуг для государственных нужд)</t>
  </si>
  <si>
    <t>Основное мероприятие «Софинансирование приоритетных социально значимых расходов местных бюджетов»</t>
  </si>
  <si>
    <t>11 1 08</t>
  </si>
  <si>
    <t>Зарезервированные средства, связанные с особенностями исполнения бюджета (Иные бюджетные ассигнования)</t>
  </si>
  <si>
    <t>11 1 08 80100</t>
  </si>
  <si>
    <t xml:space="preserve">11 2 09 </t>
  </si>
  <si>
    <t>11 2 09 78340</t>
  </si>
  <si>
    <t>Расходы на проведение оплачиваемых общественных работ (Межбюджетные трансферты)</t>
  </si>
  <si>
    <t>Основное мероприятие «Организация проведения оплачиваемых общественных работ"</t>
  </si>
  <si>
    <t>Расходы на обеспечение учащихся общеобразовательных учреждений молочной продукцией  в рамках подпрограммы «Развитие дошкольного и общего образования» муниципальной программы «Развитие образования» (Закупка товаров, работ и услуг для государственных (муниципальных) нужд)</t>
  </si>
  <si>
    <t>01 1 02 88130</t>
  </si>
  <si>
    <t>01 1 05 88320</t>
  </si>
  <si>
    <t>Расходы на обеспечение учащихся общеобразовательных учреждений молочной продукцией  в рамках подпрограммы «Развитие дошкольного и общего образования» муниципальной программы «Развитие образования» (Предоставление субсидий бюджетным, автономным учреждениям и иным некоммерческим организациям)</t>
  </si>
  <si>
    <t>Организация отдыха и оздоровления детей в лагерях дневного пребывания(Закупка товаров, работ и услуг для государственных (муниципальных) нужд)</t>
  </si>
  <si>
    <t>Организация отдыха и оздоровления детей в лагерях дневного пребывания(Предоставление субсидий бюджетным, автономным учреждениям и иным некоммерческим организациям)</t>
  </si>
  <si>
    <t>Основное мероприятие "Вовлечение молодежи в социальную практику"</t>
  </si>
  <si>
    <t>01 3 01 88310</t>
  </si>
  <si>
    <t>01 3 01</t>
  </si>
  <si>
    <t>Другие вопросы в области национальной экономики</t>
  </si>
  <si>
    <t>Дотации на поддержку мер по обеспечению сбалансированности местных бюджетов (Межбюджетные трансферты) (районный бюджет)</t>
  </si>
  <si>
    <t>Основное мероприятие "Создание условий для реализации государственного образовательного стандарта дошкольного образования в дошкольных образовательных организациях Нижнедевицкого муниципального района"</t>
  </si>
  <si>
    <t>Основное мероприятие "Создание условий для реализации государственного стандарта общего образования в общеобразовательных организациях Нижнедевицкого муниципального района</t>
  </si>
  <si>
    <t>01 1 03 78130</t>
  </si>
  <si>
    <t>Основное мероприятие "Обеспечение учащихся общеобразовательных учреждений молочной продукцией"</t>
  </si>
  <si>
    <t>01 1 03</t>
  </si>
  <si>
    <t>Организация отдыха и оздоровления детей и молодежи (Закупка товаров, работ и услуг для государственных (муниципальных) нужд)</t>
  </si>
  <si>
    <t>Мероприятия в сфере защиты населения от чрезвычайных ситуаций и пожаров  (Закупка товаров, работ и услуг для муниципальных нужд)</t>
  </si>
  <si>
    <t>Защита населения и территории от чрезвычайных ситуаций природного и техногенного характера, гражданская оборона</t>
  </si>
  <si>
    <t>Жилищно-коммунальное хозяйство</t>
  </si>
  <si>
    <t>11 2 07</t>
  </si>
  <si>
    <t>Обеспечение проведения выборов и референдумов</t>
  </si>
  <si>
    <t>11 2 07 82070</t>
  </si>
  <si>
    <t>Расходы на проведение выборов (Иные межбюджетные трансферты)</t>
  </si>
  <si>
    <t xml:space="preserve">11 2 </t>
  </si>
  <si>
    <t>Основное мероприятие "Компенсация дополнительных расходов органов местного самоуправления"</t>
  </si>
  <si>
    <t>Благоустройство</t>
  </si>
  <si>
    <t>Основное мероприятие "Организация уличного освещения"</t>
  </si>
  <si>
    <t>Расходы на  уличное освещение (Иные межбюджетные трансферты)</t>
  </si>
  <si>
    <t>09 0 06 78670</t>
  </si>
  <si>
    <t>09 0 06</t>
  </si>
  <si>
    <t>Основное мероприятие «Повышение готовности к ликвидации чрезвычайных ситуаций»</t>
  </si>
  <si>
    <t>03 1 02</t>
  </si>
  <si>
    <t>03 1 02 81430</t>
  </si>
  <si>
    <t>Мероприятия в сфере защиты населения от чрезвычайных ситуаций и пожаров  (Иные межбюджетные трансферты)</t>
  </si>
  <si>
    <t>03 01</t>
  </si>
  <si>
    <t>04 1 02 L5190</t>
  </si>
  <si>
    <t>Содействие сохранению и развитию муниципальных учреждений культуры  (книжные фонды )(Закупка товаров, работ и услуг для муниципальных нужд)</t>
  </si>
  <si>
    <t>01 1 03 S8130</t>
  </si>
  <si>
    <t>01 1 05 S8320</t>
  </si>
  <si>
    <t>01 1 05 S8410</t>
  </si>
  <si>
    <t>Распределение бюджетных ассигнований по разделам и подразделам, целевым статьям   (муниципальным программам Нижнедевицкого муниципального района), группам  видов расходов классификации расходов бюджета муниципального района на 2018 год.</t>
  </si>
  <si>
    <t>Руководитель отдела финансов</t>
  </si>
  <si>
    <t>Н.И.Рощупкина</t>
  </si>
  <si>
    <t xml:space="preserve">Судебная система      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</si>
  <si>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муниципальных нужд)</t>
  </si>
  <si>
    <t>10 9 00 51200</t>
  </si>
  <si>
    <t>Материально-техническое оснащение муниципальных общеобразовательных организаций (Закупка товаров, работ и услуг для муниципальных нужд)</t>
  </si>
  <si>
    <t xml:space="preserve">                                                                 </t>
  </si>
  <si>
    <t>01 1 02 S1630</t>
  </si>
  <si>
    <t xml:space="preserve">                                                                                                                               Приложение №4</t>
  </si>
  <si>
    <t>Основное мероприятие «Капитальный ремонт, ремонт и содержание автомобильных дорог общего пользования местного значения»</t>
  </si>
  <si>
    <t>Муниципальная программа Нижнедевицкого муниципального района "Обеспечение доступным и комфортным жильем, транспортными и коммунальными услугами населения"</t>
  </si>
  <si>
    <t>Мероприятия по ремонту и содержанию автомобильных дорог общего пользования местного значения(Закупка товаров, работ и услуг для государственных нужд)(дорожный фонд)</t>
  </si>
  <si>
    <t>02 4 01 78850</t>
  </si>
  <si>
    <t>Муниципальная программа Нижнедевицкого муниципального района "Управление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</si>
  <si>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"Повышение устойчивости бюджетов муниципальных образований Нижнедевицкого муниципального района"</t>
  </si>
  <si>
    <t>Основное мероприятие " Управление муниципальным  долгом Нижнедевицкого муниципального района"</t>
  </si>
  <si>
    <t>Выравнивание бюджетной обеспеченности муниципальных образований(Межбюджетные трансферты)(районный бюджет)</t>
  </si>
  <si>
    <t>Основное мероприятие "Поддержка мер по обеспечению сбалансированности местных бюджетов"</t>
  </si>
  <si>
    <t>Основное мероприятие "Организация обеспечения социальных выплат отдельным категориям граждан"</t>
  </si>
  <si>
    <t>Подпрограмма "Устойчивое развитие сельских территорий Воронежской области"</t>
  </si>
  <si>
    <t>Основное мероприятие "Улучшение жилищных условий граждан, в том числе молодых семей и молодых специалистов, проживающих и работающих в сельской местности"</t>
  </si>
  <si>
    <t>Основное мероприятие "Обеспечение жильем  молодых семей "</t>
  </si>
  <si>
    <t>Обеспечение жильем  молодых семей (Социальное обеспечение и иные выплаты населению)</t>
  </si>
  <si>
    <t>02 1 01</t>
  </si>
  <si>
    <t>Улучшение жилищных условий граждан, в том числе молодых семей и молодых специалистов, проживающих и работающих в сельской местности (Социальное обеспечение и иные выплаты населению)</t>
  </si>
  <si>
    <t>11 2 04 S8042</t>
  </si>
  <si>
    <t>11 2 03 S8041</t>
  </si>
  <si>
    <t>11 2 03 78050</t>
  </si>
  <si>
    <t>Организация проведения оплачиваемых общественных работ(Иные межбюджетные трансферты)</t>
  </si>
  <si>
    <t xml:space="preserve">11 2 02 </t>
  </si>
  <si>
    <t>11 2 02 78430</t>
  </si>
  <si>
    <t>Выравнивание бюджетной обеспеченности муниципальных образований (Межбюджетные трансферты)(областной бюджет)</t>
  </si>
  <si>
    <t>Мероприятия по ремонту автомобильных дорог общего пользования местного значения(Иные межбюджетные трансферты)</t>
  </si>
  <si>
    <t>Мероприятия по ремонту и содержанию автомобильных дорог общего пользования местного значения(Иные межбюджетные трансферты)(дорожный фонд)</t>
  </si>
  <si>
    <t>11 1 09</t>
  </si>
  <si>
    <t>11 1 09 80470</t>
  </si>
  <si>
    <t>Мероприятия по сохранению и развитию муниципальных учреждений культуры  ( подключ библиотек к Интернет)(Закупка товаров, работ и услуг для муниципальных нужд)</t>
  </si>
  <si>
    <t>Основное мероприятие «Совершенствование системы распределения межбюджетных трансфертов муниципальным образованиям Нижнедевицкого муниципального района"</t>
  </si>
  <si>
    <t>01 1 02 S0870</t>
  </si>
  <si>
    <t>02 1 01 L4970</t>
  </si>
  <si>
    <t>Дополнительное образование детей</t>
  </si>
  <si>
    <t>08 7 01</t>
  </si>
  <si>
    <t>08 7 01 L5670</t>
  </si>
  <si>
    <t>Прочие межбюджетные трансферты общего характера</t>
  </si>
  <si>
    <t>01 1 02 20540</t>
  </si>
  <si>
    <t>01 2 00 20540</t>
  </si>
  <si>
    <t>04 2 00 20540</t>
  </si>
  <si>
    <t>04 1 01 20540</t>
  </si>
  <si>
    <t>11 2 02 20570</t>
  </si>
  <si>
    <t>Компенсация дополнительных расходов(Межбюджетные трансферты)</t>
  </si>
  <si>
    <t>11 2 02 70100</t>
  </si>
  <si>
    <t>Функционирование высшего должностного лица субъекта Российской Федерации и муниципального образования</t>
  </si>
  <si>
    <t>Расходы на о обеспечение деятельности главы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</si>
  <si>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10 9 00 82020</t>
  </si>
  <si>
    <t>10 9</t>
  </si>
  <si>
    <t>02 3 02</t>
  </si>
  <si>
    <t>Коммунальное хозяйство</t>
  </si>
  <si>
    <t>Подпрограмма "Создание условий для обеспечения качественными услугами ЖКХ населения Нижнедевицкого муниципального района Воронежской области"</t>
  </si>
  <si>
    <t>Основное мероприятие "Приобретение коммунальной техники"</t>
  </si>
  <si>
    <t>02 3</t>
  </si>
  <si>
    <t>Расходы на  приобретение коммунальной специализированной  техники (Иные межбюджетные трансферты)</t>
  </si>
  <si>
    <t xml:space="preserve">02 3 02 78620 </t>
  </si>
  <si>
    <t>Подпрограмма ""Развитие градостроительной деятельности Нижнедевицкого муниципального района Воронежской области"</t>
  </si>
  <si>
    <t>Основное мероприятие «Регулирование вопросов административно-территориального устройства»</t>
  </si>
  <si>
    <t>02 2 02 78460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</si>
  <si>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(Иные бюджетные ассигнования)</t>
  </si>
  <si>
    <t>Мероприятия, связанные с вовлечением молодежи в социальную практику (Иные бюджетные ассигнования)</t>
  </si>
  <si>
    <t>04 1 02 S8440</t>
  </si>
  <si>
    <t xml:space="preserve">02 2 </t>
  </si>
  <si>
    <t>Мероприятия по развитию градостроительной деятельности(Иные межбюджетные трансферты)</t>
  </si>
  <si>
    <t xml:space="preserve">02 2 02 </t>
  </si>
  <si>
    <t>Мероприятия по укреплению МТБ и развитию муниципальных объектов культуры  (Закупка товаров, работ и услуг для муниципальных нужд)</t>
  </si>
  <si>
    <t xml:space="preserve">к  решению    Совета  народных  депутатов   Нижнедевицкого муниципального района       от 26.10.2018 № 73                                       </t>
  </si>
</sst>
</file>

<file path=xl/styles.xml><?xml version="1.0" encoding="utf-8"?>
<styleSheet xmlns="http://schemas.openxmlformats.org/spreadsheetml/2006/main">
  <numFmts count="1">
    <numFmt numFmtId="164" formatCode="#,##0.000"/>
  </numFmts>
  <fonts count="16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FF0000"/>
      <name val="Arial Cyr"/>
      <charset val="204"/>
    </font>
    <font>
      <sz val="8"/>
      <color theme="3" tint="0.39997558519241921"/>
      <name val="Arial Cyr"/>
      <charset val="204"/>
    </font>
    <font>
      <sz val="10"/>
      <color rgb="FFFF0000"/>
      <name val="Arial Cyr"/>
      <charset val="204"/>
    </font>
    <font>
      <sz val="8"/>
      <color rgb="FF0070C0"/>
      <name val="Arial Cyr"/>
      <charset val="204"/>
    </font>
    <font>
      <sz val="12"/>
      <color rgb="FF00B05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08">
    <xf numFmtId="0" fontId="0" fillId="0" borderId="0" xfId="0"/>
    <xf numFmtId="0" fontId="1" fillId="0" borderId="2" xfId="0" applyFont="1" applyBorder="1"/>
    <xf numFmtId="0" fontId="5" fillId="0" borderId="0" xfId="0" applyFont="1"/>
    <xf numFmtId="0" fontId="4" fillId="0" borderId="0" xfId="0" applyFont="1"/>
    <xf numFmtId="49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0" fillId="0" borderId="0" xfId="0" applyNumberFormat="1"/>
    <xf numFmtId="0" fontId="7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6" xfId="0" applyFont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1" fillId="0" borderId="2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wrapText="1"/>
    </xf>
    <xf numFmtId="49" fontId="7" fillId="0" borderId="1" xfId="0" applyNumberFormat="1" applyFont="1" applyBorder="1" applyAlignment="1">
      <alignment horizontal="left" wrapText="1"/>
    </xf>
    <xf numFmtId="0" fontId="1" fillId="0" borderId="8" xfId="0" applyFont="1" applyBorder="1"/>
    <xf numFmtId="49" fontId="2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49" fontId="1" fillId="0" borderId="3" xfId="0" applyNumberFormat="1" applyFont="1" applyBorder="1" applyAlignment="1">
      <alignment horizontal="left"/>
    </xf>
    <xf numFmtId="0" fontId="7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center" wrapText="1"/>
    </xf>
    <xf numFmtId="0" fontId="1" fillId="0" borderId="6" xfId="0" applyFont="1" applyBorder="1" applyAlignment="1">
      <alignment horizontal="left" wrapText="1"/>
    </xf>
    <xf numFmtId="49" fontId="7" fillId="0" borderId="6" xfId="0" applyNumberFormat="1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7" fillId="0" borderId="2" xfId="0" applyFont="1" applyBorder="1" applyAlignment="1">
      <alignment wrapText="1"/>
    </xf>
    <xf numFmtId="0" fontId="10" fillId="0" borderId="6" xfId="0" applyFont="1" applyBorder="1" applyAlignment="1">
      <alignment wrapText="1"/>
    </xf>
    <xf numFmtId="49" fontId="7" fillId="0" borderId="3" xfId="0" applyNumberFormat="1" applyFont="1" applyBorder="1" applyAlignment="1">
      <alignment horizontal="left" wrapText="1"/>
    </xf>
    <xf numFmtId="49" fontId="7" fillId="0" borderId="5" xfId="0" applyNumberFormat="1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1" fillId="0" borderId="6" xfId="0" applyFont="1" applyBorder="1"/>
    <xf numFmtId="0" fontId="2" fillId="0" borderId="6" xfId="0" applyFont="1" applyBorder="1" applyAlignment="1"/>
    <xf numFmtId="0" fontId="2" fillId="0" borderId="10" xfId="0" applyFont="1" applyBorder="1" applyAlignment="1">
      <alignment horizontal="left" wrapText="1"/>
    </xf>
    <xf numFmtId="0" fontId="1" fillId="0" borderId="0" xfId="0" applyFont="1" applyAlignment="1">
      <alignment horizontal="right"/>
    </xf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0" fontId="9" fillId="0" borderId="6" xfId="0" applyFont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9" fillId="0" borderId="2" xfId="0" applyFont="1" applyBorder="1" applyAlignment="1">
      <alignment wrapText="1"/>
    </xf>
    <xf numFmtId="0" fontId="6" fillId="0" borderId="2" xfId="0" applyFont="1" applyBorder="1" applyAlignment="1">
      <alignment horizontal="left" wrapText="1"/>
    </xf>
    <xf numFmtId="0" fontId="1" fillId="0" borderId="2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2" fillId="0" borderId="2" xfId="0" applyFont="1" applyBorder="1" applyAlignment="1">
      <alignment wrapText="1"/>
    </xf>
    <xf numFmtId="0" fontId="6" fillId="0" borderId="2" xfId="0" applyFont="1" applyBorder="1" applyAlignment="1">
      <alignment vertical="top" wrapText="1"/>
    </xf>
    <xf numFmtId="0" fontId="1" fillId="0" borderId="2" xfId="0" applyNumberFormat="1" applyFont="1" applyBorder="1" applyAlignment="1">
      <alignment vertical="top" wrapText="1"/>
    </xf>
    <xf numFmtId="0" fontId="1" fillId="0" borderId="11" xfId="0" applyFont="1" applyBorder="1" applyAlignment="1">
      <alignment wrapText="1"/>
    </xf>
    <xf numFmtId="0" fontId="6" fillId="0" borderId="2" xfId="0" applyFont="1" applyBorder="1" applyAlignment="1">
      <alignment horizontal="left" vertical="top" wrapText="1"/>
    </xf>
    <xf numFmtId="0" fontId="1" fillId="0" borderId="11" xfId="0" applyFont="1" applyBorder="1"/>
    <xf numFmtId="0" fontId="2" fillId="0" borderId="2" xfId="0" applyFont="1" applyBorder="1" applyAlignment="1">
      <alignment vertical="top" wrapText="1"/>
    </xf>
    <xf numFmtId="0" fontId="1" fillId="0" borderId="11" xfId="0" applyFont="1" applyBorder="1" applyAlignment="1">
      <alignment horizontal="left" wrapText="1"/>
    </xf>
    <xf numFmtId="0" fontId="6" fillId="0" borderId="2" xfId="0" applyFont="1" applyBorder="1" applyAlignment="1">
      <alignment wrapText="1"/>
    </xf>
    <xf numFmtId="0" fontId="2" fillId="0" borderId="6" xfId="0" applyFont="1" applyBorder="1" applyAlignment="1">
      <alignment vertical="top"/>
    </xf>
    <xf numFmtId="0" fontId="2" fillId="0" borderId="2" xfId="0" applyFont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0" fontId="1" fillId="2" borderId="2" xfId="0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1" fillId="2" borderId="6" xfId="0" applyFont="1" applyFill="1" applyBorder="1" applyAlignment="1">
      <alignment horizontal="left" wrapText="1"/>
    </xf>
    <xf numFmtId="0" fontId="1" fillId="0" borderId="2" xfId="0" applyFont="1" applyBorder="1" applyAlignment="1">
      <alignment wrapText="1"/>
    </xf>
    <xf numFmtId="4" fontId="7" fillId="0" borderId="6" xfId="0" applyNumberFormat="1" applyFont="1" applyBorder="1" applyAlignment="1">
      <alignment horizontal="center" wrapText="1"/>
    </xf>
    <xf numFmtId="4" fontId="7" fillId="0" borderId="2" xfId="0" applyNumberFormat="1" applyFont="1" applyBorder="1" applyAlignment="1">
      <alignment horizontal="center" wrapText="1"/>
    </xf>
    <xf numFmtId="4" fontId="1" fillId="0" borderId="6" xfId="0" applyNumberFormat="1" applyFont="1" applyBorder="1" applyAlignment="1">
      <alignment horizontal="center" wrapText="1"/>
    </xf>
    <xf numFmtId="4" fontId="2" fillId="0" borderId="6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wrapText="1"/>
    </xf>
    <xf numFmtId="4" fontId="8" fillId="0" borderId="6" xfId="0" applyNumberFormat="1" applyFont="1" applyBorder="1" applyAlignment="1">
      <alignment horizontal="center" wrapText="1"/>
    </xf>
    <xf numFmtId="0" fontId="1" fillId="0" borderId="12" xfId="0" applyFont="1" applyBorder="1" applyAlignment="1">
      <alignment wrapText="1"/>
    </xf>
    <xf numFmtId="0" fontId="1" fillId="0" borderId="6" xfId="0" applyFont="1" applyBorder="1" applyAlignment="1">
      <alignment vertical="top" wrapText="1"/>
    </xf>
    <xf numFmtId="0" fontId="1" fillId="2" borderId="2" xfId="0" applyFont="1" applyFill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13" xfId="0" applyFont="1" applyBorder="1" applyAlignment="1">
      <alignment wrapText="1"/>
    </xf>
    <xf numFmtId="49" fontId="7" fillId="0" borderId="1" xfId="0" applyNumberFormat="1" applyFont="1" applyFill="1" applyBorder="1" applyAlignment="1">
      <alignment horizontal="left" wrapText="1"/>
    </xf>
    <xf numFmtId="0" fontId="7" fillId="0" borderId="6" xfId="0" applyFont="1" applyFill="1" applyBorder="1" applyAlignment="1">
      <alignment horizontal="left" wrapText="1"/>
    </xf>
    <xf numFmtId="4" fontId="7" fillId="0" borderId="6" xfId="0" applyNumberFormat="1" applyFont="1" applyFill="1" applyBorder="1" applyAlignment="1">
      <alignment horizontal="center" wrapText="1"/>
    </xf>
    <xf numFmtId="4" fontId="1" fillId="0" borderId="2" xfId="0" applyNumberFormat="1" applyFont="1" applyBorder="1" applyAlignment="1">
      <alignment horizontal="center" wrapText="1"/>
    </xf>
    <xf numFmtId="4" fontId="2" fillId="0" borderId="2" xfId="0" applyNumberFormat="1" applyFont="1" applyBorder="1" applyAlignment="1">
      <alignment horizontal="center" wrapText="1"/>
    </xf>
    <xf numFmtId="4" fontId="6" fillId="0" borderId="2" xfId="0" applyNumberFormat="1" applyFont="1" applyBorder="1" applyAlignment="1">
      <alignment horizontal="center" wrapText="1"/>
    </xf>
    <xf numFmtId="4" fontId="9" fillId="0" borderId="2" xfId="0" applyNumberFormat="1" applyFont="1" applyBorder="1" applyAlignment="1">
      <alignment horizontal="center" wrapText="1"/>
    </xf>
    <xf numFmtId="4" fontId="8" fillId="0" borderId="2" xfId="0" applyNumberFormat="1" applyFont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 wrapText="1"/>
    </xf>
    <xf numFmtId="4" fontId="7" fillId="2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1" fillId="0" borderId="13" xfId="0" applyFont="1" applyFill="1" applyBorder="1" applyAlignment="1">
      <alignment vertical="center" wrapText="1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wrapText="1"/>
    </xf>
    <xf numFmtId="0" fontId="1" fillId="0" borderId="2" xfId="0" applyFont="1" applyBorder="1" applyAlignment="1">
      <alignment wrapText="1"/>
    </xf>
    <xf numFmtId="49" fontId="7" fillId="3" borderId="1" xfId="0" applyNumberFormat="1" applyFont="1" applyFill="1" applyBorder="1" applyAlignment="1">
      <alignment horizontal="left" wrapText="1"/>
    </xf>
    <xf numFmtId="0" fontId="11" fillId="0" borderId="0" xfId="0" applyFont="1"/>
    <xf numFmtId="0" fontId="12" fillId="0" borderId="0" xfId="0" applyFont="1"/>
    <xf numFmtId="164" fontId="1" fillId="0" borderId="6" xfId="0" applyNumberFormat="1" applyFont="1" applyBorder="1" applyAlignment="1">
      <alignment horizontal="center" wrapText="1"/>
    </xf>
    <xf numFmtId="164" fontId="1" fillId="0" borderId="2" xfId="0" applyNumberFormat="1" applyFont="1" applyBorder="1" applyAlignment="1">
      <alignment horizontal="center" wrapText="1"/>
    </xf>
    <xf numFmtId="164" fontId="7" fillId="0" borderId="2" xfId="0" applyNumberFormat="1" applyFont="1" applyBorder="1" applyAlignment="1">
      <alignment horizontal="center" wrapText="1"/>
    </xf>
    <xf numFmtId="164" fontId="7" fillId="0" borderId="6" xfId="0" applyNumberFormat="1" applyFont="1" applyBorder="1" applyAlignment="1">
      <alignment horizontal="center" wrapText="1"/>
    </xf>
    <xf numFmtId="164" fontId="2" fillId="0" borderId="2" xfId="0" applyNumberFormat="1" applyFont="1" applyBorder="1" applyAlignment="1">
      <alignment horizontal="center" wrapText="1"/>
    </xf>
    <xf numFmtId="164" fontId="8" fillId="0" borderId="6" xfId="0" applyNumberFormat="1" applyFont="1" applyBorder="1" applyAlignment="1">
      <alignment horizontal="center" wrapText="1"/>
    </xf>
    <xf numFmtId="164" fontId="7" fillId="0" borderId="6" xfId="0" applyNumberFormat="1" applyFont="1" applyFill="1" applyBorder="1" applyAlignment="1">
      <alignment horizontal="center" wrapText="1"/>
    </xf>
    <xf numFmtId="164" fontId="7" fillId="3" borderId="2" xfId="0" applyNumberFormat="1" applyFont="1" applyFill="1" applyBorder="1" applyAlignment="1">
      <alignment horizontal="center" wrapText="1"/>
    </xf>
    <xf numFmtId="164" fontId="6" fillId="0" borderId="2" xfId="0" applyNumberFormat="1" applyFont="1" applyBorder="1" applyAlignment="1">
      <alignment horizontal="center" wrapText="1"/>
    </xf>
    <xf numFmtId="164" fontId="9" fillId="0" borderId="2" xfId="0" applyNumberFormat="1" applyFont="1" applyBorder="1" applyAlignment="1">
      <alignment horizontal="center" wrapText="1"/>
    </xf>
    <xf numFmtId="164" fontId="8" fillId="0" borderId="2" xfId="0" applyNumberFormat="1" applyFont="1" applyBorder="1" applyAlignment="1">
      <alignment horizontal="center" wrapText="1"/>
    </xf>
    <xf numFmtId="164" fontId="1" fillId="2" borderId="2" xfId="0" applyNumberFormat="1" applyFont="1" applyFill="1" applyBorder="1" applyAlignment="1">
      <alignment horizontal="center" wrapText="1"/>
    </xf>
    <xf numFmtId="164" fontId="7" fillId="2" borderId="2" xfId="0" applyNumberFormat="1" applyFont="1" applyFill="1" applyBorder="1" applyAlignment="1">
      <alignment horizontal="center" wrapText="1"/>
    </xf>
    <xf numFmtId="164" fontId="7" fillId="3" borderId="6" xfId="0" applyNumberFormat="1" applyFont="1" applyFill="1" applyBorder="1" applyAlignment="1">
      <alignment horizontal="center" wrapText="1"/>
    </xf>
    <xf numFmtId="164" fontId="2" fillId="0" borderId="6" xfId="0" applyNumberFormat="1" applyFont="1" applyBorder="1" applyAlignment="1">
      <alignment horizontal="center" wrapText="1"/>
    </xf>
    <xf numFmtId="164" fontId="1" fillId="3" borderId="2" xfId="0" applyNumberFormat="1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left" wrapText="1"/>
    </xf>
    <xf numFmtId="49" fontId="7" fillId="0" borderId="2" xfId="0" applyNumberFormat="1" applyFont="1" applyFill="1" applyBorder="1" applyAlignment="1">
      <alignment wrapText="1"/>
    </xf>
    <xf numFmtId="164" fontId="1" fillId="0" borderId="1" xfId="0" applyNumberFormat="1" applyFont="1" applyBorder="1" applyAlignment="1">
      <alignment horizontal="center" wrapText="1"/>
    </xf>
    <xf numFmtId="164" fontId="11" fillId="0" borderId="0" xfId="0" applyNumberFormat="1" applyFont="1"/>
    <xf numFmtId="164" fontId="2" fillId="0" borderId="6" xfId="0" applyNumberFormat="1" applyFont="1" applyFill="1" applyBorder="1" applyAlignment="1">
      <alignment horizontal="center" wrapText="1"/>
    </xf>
    <xf numFmtId="164" fontId="1" fillId="0" borderId="2" xfId="0" applyNumberFormat="1" applyFont="1" applyFill="1" applyBorder="1" applyAlignment="1">
      <alignment horizontal="center" wrapText="1"/>
    </xf>
    <xf numFmtId="164" fontId="7" fillId="0" borderId="2" xfId="0" applyNumberFormat="1" applyFont="1" applyFill="1" applyBorder="1" applyAlignment="1">
      <alignment horizontal="center" wrapText="1"/>
    </xf>
    <xf numFmtId="164" fontId="1" fillId="0" borderId="6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center" wrapText="1"/>
    </xf>
    <xf numFmtId="164" fontId="8" fillId="0" borderId="6" xfId="0" applyNumberFormat="1" applyFont="1" applyFill="1" applyBorder="1" applyAlignment="1">
      <alignment horizontal="center" wrapText="1"/>
    </xf>
    <xf numFmtId="164" fontId="6" fillId="0" borderId="2" xfId="0" applyNumberFormat="1" applyFont="1" applyFill="1" applyBorder="1" applyAlignment="1">
      <alignment horizontal="center" wrapText="1"/>
    </xf>
    <xf numFmtId="164" fontId="9" fillId="0" borderId="2" xfId="0" applyNumberFormat="1" applyFont="1" applyFill="1" applyBorder="1" applyAlignment="1">
      <alignment horizontal="center" wrapText="1"/>
    </xf>
    <xf numFmtId="164" fontId="8" fillId="0" borderId="2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0" fillId="0" borderId="0" xfId="0" applyFill="1"/>
    <xf numFmtId="0" fontId="11" fillId="0" borderId="0" xfId="0" applyFont="1" applyAlignment="1">
      <alignment wrapText="1"/>
    </xf>
    <xf numFmtId="164" fontId="11" fillId="0" borderId="0" xfId="0" applyNumberFormat="1" applyFont="1" applyAlignment="1">
      <alignment wrapText="1"/>
    </xf>
    <xf numFmtId="0" fontId="7" fillId="0" borderId="14" xfId="0" applyFont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center" wrapText="1"/>
    </xf>
    <xf numFmtId="0" fontId="1" fillId="0" borderId="2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49" fontId="8" fillId="0" borderId="1" xfId="0" applyNumberFormat="1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164" fontId="7" fillId="0" borderId="1" xfId="0" applyNumberFormat="1" applyFont="1" applyFill="1" applyBorder="1" applyAlignment="1">
      <alignment horizontal="center" wrapText="1"/>
    </xf>
    <xf numFmtId="164" fontId="0" fillId="0" borderId="0" xfId="0" applyNumberFormat="1"/>
    <xf numFmtId="0" fontId="11" fillId="0" borderId="0" xfId="0" applyFont="1" applyFill="1" applyAlignment="1">
      <alignment wrapText="1"/>
    </xf>
    <xf numFmtId="0" fontId="13" fillId="0" borderId="0" xfId="0" applyFont="1"/>
    <xf numFmtId="0" fontId="0" fillId="0" borderId="0" xfId="0" applyAlignment="1">
      <alignment wrapText="1"/>
    </xf>
    <xf numFmtId="0" fontId="7" fillId="0" borderId="11" xfId="0" applyFont="1" applyBorder="1" applyAlignment="1">
      <alignment horizontal="left" wrapText="1"/>
    </xf>
    <xf numFmtId="0" fontId="7" fillId="0" borderId="6" xfId="0" applyFont="1" applyBorder="1" applyAlignment="1">
      <alignment wrapText="1"/>
    </xf>
    <xf numFmtId="164" fontId="8" fillId="0" borderId="1" xfId="0" applyNumberFormat="1" applyFont="1" applyFill="1" applyBorder="1" applyAlignment="1">
      <alignment horizontal="center" wrapText="1"/>
    </xf>
    <xf numFmtId="0" fontId="1" fillId="0" borderId="0" xfId="0" applyFont="1"/>
    <xf numFmtId="49" fontId="1" fillId="0" borderId="0" xfId="0" applyNumberFormat="1" applyFont="1"/>
    <xf numFmtId="0" fontId="1" fillId="0" borderId="0" xfId="0" applyFont="1" applyFill="1"/>
    <xf numFmtId="49" fontId="7" fillId="0" borderId="15" xfId="0" applyNumberFormat="1" applyFont="1" applyBorder="1" applyAlignment="1">
      <alignment horizontal="left" wrapText="1"/>
    </xf>
    <xf numFmtId="49" fontId="7" fillId="0" borderId="13" xfId="0" applyNumberFormat="1" applyFont="1" applyFill="1" applyBorder="1" applyAlignment="1">
      <alignment horizontal="left" wrapText="1"/>
    </xf>
    <xf numFmtId="49" fontId="1" fillId="0" borderId="6" xfId="0" applyNumberFormat="1" applyFont="1" applyBorder="1" applyAlignment="1">
      <alignment wrapText="1"/>
    </xf>
    <xf numFmtId="49" fontId="7" fillId="0" borderId="5" xfId="0" applyNumberFormat="1" applyFont="1" applyFill="1" applyBorder="1" applyAlignment="1">
      <alignment horizontal="left" wrapText="1"/>
    </xf>
    <xf numFmtId="0" fontId="7" fillId="0" borderId="5" xfId="0" applyFont="1" applyFill="1" applyBorder="1" applyAlignment="1">
      <alignment horizontal="left" wrapText="1"/>
    </xf>
    <xf numFmtId="0" fontId="7" fillId="0" borderId="13" xfId="0" applyFont="1" applyBorder="1" applyAlignment="1">
      <alignment horizontal="left" wrapText="1"/>
    </xf>
    <xf numFmtId="0" fontId="14" fillId="0" borderId="0" xfId="0" applyFont="1" applyAlignment="1">
      <alignment wrapText="1"/>
    </xf>
    <xf numFmtId="0" fontId="14" fillId="0" borderId="0" xfId="0" applyFont="1" applyFill="1" applyAlignment="1">
      <alignment wrapText="1"/>
    </xf>
    <xf numFmtId="0" fontId="7" fillId="0" borderId="13" xfId="0" applyFont="1" applyBorder="1" applyAlignment="1">
      <alignment wrapText="1"/>
    </xf>
    <xf numFmtId="0" fontId="1" fillId="0" borderId="2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wrapText="1"/>
    </xf>
    <xf numFmtId="0" fontId="7" fillId="0" borderId="2" xfId="0" applyNumberFormat="1" applyFont="1" applyFill="1" applyBorder="1" applyAlignment="1">
      <alignment horizontal="left" wrapText="1"/>
    </xf>
    <xf numFmtId="0" fontId="7" fillId="0" borderId="2" xfId="0" applyFont="1" applyFill="1" applyBorder="1" applyAlignment="1">
      <alignment wrapText="1"/>
    </xf>
    <xf numFmtId="0" fontId="1" fillId="0" borderId="11" xfId="0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  <xf numFmtId="0" fontId="6" fillId="0" borderId="2" xfId="0" applyFont="1" applyFill="1" applyBorder="1" applyAlignment="1">
      <alignment vertical="top" wrapText="1"/>
    </xf>
    <xf numFmtId="0" fontId="1" fillId="0" borderId="13" xfId="0" applyFont="1" applyFill="1" applyBorder="1" applyAlignment="1">
      <alignment wrapText="1"/>
    </xf>
    <xf numFmtId="0" fontId="10" fillId="0" borderId="6" xfId="0" applyFont="1" applyFill="1" applyBorder="1" applyAlignment="1">
      <alignment wrapText="1"/>
    </xf>
    <xf numFmtId="0" fontId="15" fillId="0" borderId="1" xfId="0" applyFont="1" applyFill="1" applyBorder="1" applyAlignment="1">
      <alignment horizontal="left" wrapText="1"/>
    </xf>
    <xf numFmtId="0" fontId="6" fillId="0" borderId="13" xfId="0" applyFont="1" applyBorder="1" applyAlignment="1">
      <alignment wrapText="1"/>
    </xf>
    <xf numFmtId="14" fontId="1" fillId="0" borderId="3" xfId="0" applyNumberFormat="1" applyFont="1" applyBorder="1" applyAlignment="1">
      <alignment horizontal="left" wrapText="1"/>
    </xf>
    <xf numFmtId="49" fontId="2" fillId="0" borderId="3" xfId="0" applyNumberFormat="1" applyFont="1" applyBorder="1" applyAlignment="1">
      <alignment horizontal="left" wrapText="1"/>
    </xf>
    <xf numFmtId="49" fontId="1" fillId="0" borderId="3" xfId="0" applyNumberFormat="1" applyFont="1" applyBorder="1" applyAlignment="1">
      <alignment horizontal="left" wrapText="1"/>
    </xf>
    <xf numFmtId="0" fontId="6" fillId="0" borderId="6" xfId="0" applyFont="1" applyBorder="1"/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wrapText="1"/>
    </xf>
    <xf numFmtId="0" fontId="2" fillId="0" borderId="6" xfId="0" applyFont="1" applyFill="1" applyBorder="1" applyAlignment="1"/>
    <xf numFmtId="0" fontId="2" fillId="0" borderId="10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 wrapText="1"/>
    </xf>
    <xf numFmtId="0" fontId="8" fillId="0" borderId="6" xfId="0" applyFont="1" applyFill="1" applyBorder="1" applyAlignment="1">
      <alignment horizontal="left" wrapText="1"/>
    </xf>
    <xf numFmtId="0" fontId="7" fillId="0" borderId="9" xfId="0" applyFont="1" applyFill="1" applyBorder="1" applyAlignment="1">
      <alignment horizontal="left" wrapText="1"/>
    </xf>
    <xf numFmtId="0" fontId="6" fillId="0" borderId="6" xfId="0" applyFont="1" applyFill="1" applyBorder="1" applyAlignment="1">
      <alignment horizontal="left" wrapText="1"/>
    </xf>
    <xf numFmtId="0" fontId="9" fillId="0" borderId="6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49" fontId="7" fillId="0" borderId="6" xfId="0" applyNumberFormat="1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center" wrapText="1"/>
    </xf>
    <xf numFmtId="0" fontId="1" fillId="0" borderId="2" xfId="0" applyFont="1" applyBorder="1" applyAlignment="1">
      <alignment wrapText="1"/>
    </xf>
    <xf numFmtId="164" fontId="1" fillId="3" borderId="6" xfId="0" applyNumberFormat="1" applyFont="1" applyFill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wrapText="1"/>
    </xf>
    <xf numFmtId="0" fontId="1" fillId="0" borderId="2" xfId="0" applyFont="1" applyBorder="1" applyAlignment="1">
      <alignment wrapText="1"/>
    </xf>
    <xf numFmtId="49" fontId="2" fillId="0" borderId="9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7" xfId="0" applyNumberFormat="1" applyFont="1" applyBorder="1" applyAlignment="1">
      <alignment horizontal="center" wrapText="1"/>
    </xf>
    <xf numFmtId="49" fontId="2" fillId="0" borderId="8" xfId="0" applyNumberFormat="1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1" fillId="0" borderId="0" xfId="0" applyFont="1" applyAlignment="1"/>
    <xf numFmtId="0" fontId="2" fillId="0" borderId="2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00"/>
  <sheetViews>
    <sheetView zoomScale="85" zoomScaleNormal="85" workbookViewId="0">
      <pane xSplit="2" ySplit="9" topLeftCell="C115" activePane="bottomRight" state="frozen"/>
      <selection pane="topRight" activeCell="C1" sqref="C1"/>
      <selection pane="bottomLeft" activeCell="A11" sqref="A11"/>
      <selection pane="bottomRight" activeCell="I73" sqref="I73"/>
    </sheetView>
  </sheetViews>
  <sheetFormatPr defaultRowHeight="12.75"/>
  <cols>
    <col min="1" max="1" width="4" customWidth="1"/>
    <col min="2" max="2" width="58.28515625" customWidth="1"/>
    <col min="3" max="3" width="5.7109375" style="6" customWidth="1"/>
    <col min="4" max="4" width="5.5703125" style="6" customWidth="1"/>
    <col min="5" max="5" width="15" style="6" customWidth="1"/>
    <col min="6" max="6" width="5.42578125" customWidth="1"/>
    <col min="7" max="7" width="12.140625" customWidth="1"/>
  </cols>
  <sheetData>
    <row r="1" spans="1:7" ht="27" customHeight="1">
      <c r="A1" s="193" t="s">
        <v>268</v>
      </c>
      <c r="B1" s="193"/>
      <c r="C1" s="193"/>
      <c r="D1" s="193"/>
      <c r="E1" s="193"/>
      <c r="F1" s="193"/>
      <c r="G1" s="193"/>
    </row>
    <row r="2" spans="1:7" ht="1.9" customHeight="1">
      <c r="A2" s="194"/>
      <c r="B2" s="194"/>
      <c r="C2" s="194"/>
      <c r="D2" s="194"/>
      <c r="E2" s="194"/>
      <c r="F2" s="194"/>
      <c r="G2" s="194"/>
    </row>
    <row r="3" spans="1:7" ht="55.9" customHeight="1">
      <c r="A3" s="35"/>
      <c r="B3" s="35"/>
      <c r="C3" s="201" t="s">
        <v>269</v>
      </c>
      <c r="D3" s="201"/>
      <c r="E3" s="201"/>
      <c r="F3" s="201"/>
      <c r="G3" s="201"/>
    </row>
    <row r="4" spans="1:7" ht="12" hidden="1" customHeight="1">
      <c r="A4" s="193"/>
      <c r="B4" s="193"/>
      <c r="C4" s="193"/>
      <c r="D4" s="193"/>
      <c r="E4" s="193"/>
      <c r="F4" s="193"/>
      <c r="G4" s="193"/>
    </row>
    <row r="5" spans="1:7" ht="66" customHeight="1">
      <c r="A5" s="202" t="s">
        <v>247</v>
      </c>
      <c r="B5" s="202"/>
      <c r="C5" s="202"/>
      <c r="D5" s="202"/>
      <c r="E5" s="202"/>
      <c r="F5" s="202"/>
      <c r="G5" s="202"/>
    </row>
    <row r="6" spans="1:7" ht="19.5" thickBot="1">
      <c r="A6" s="192" t="s">
        <v>152</v>
      </c>
      <c r="B6" s="192"/>
      <c r="C6" s="192"/>
      <c r="D6" s="192"/>
      <c r="E6" s="192"/>
      <c r="F6" s="192"/>
      <c r="G6" s="192"/>
    </row>
    <row r="7" spans="1:7">
      <c r="A7" s="195" t="s">
        <v>0</v>
      </c>
      <c r="B7" s="190" t="s">
        <v>1</v>
      </c>
      <c r="C7" s="197" t="s">
        <v>2</v>
      </c>
      <c r="D7" s="197" t="s">
        <v>3</v>
      </c>
      <c r="E7" s="199" t="s">
        <v>4</v>
      </c>
      <c r="F7" s="190" t="s">
        <v>5</v>
      </c>
      <c r="G7" s="190" t="s">
        <v>151</v>
      </c>
    </row>
    <row r="8" spans="1:7" ht="13.5" thickBot="1">
      <c r="A8" s="196"/>
      <c r="B8" s="191"/>
      <c r="C8" s="198"/>
      <c r="D8" s="198"/>
      <c r="E8" s="200"/>
      <c r="F8" s="191"/>
      <c r="G8" s="203"/>
    </row>
    <row r="9" spans="1:7" ht="23.45" customHeight="1" thickBot="1">
      <c r="A9" s="1"/>
      <c r="B9" s="55" t="s">
        <v>6</v>
      </c>
      <c r="C9" s="4"/>
      <c r="D9" s="4"/>
      <c r="E9" s="4"/>
      <c r="F9" s="33"/>
      <c r="G9" s="66">
        <f>G10+G51+G56+G83+G130+G144+G173+G178+G184</f>
        <v>298471.60000000003</v>
      </c>
    </row>
    <row r="10" spans="1:7" ht="25.15" customHeight="1" thickBot="1">
      <c r="A10" s="36">
        <v>1</v>
      </c>
      <c r="B10" s="52" t="s">
        <v>7</v>
      </c>
      <c r="C10" s="16" t="s">
        <v>36</v>
      </c>
      <c r="D10" s="16"/>
      <c r="E10" s="16"/>
      <c r="F10" s="34"/>
      <c r="G10" s="66">
        <f>G11+G17+G23+G29+G34</f>
        <v>28722</v>
      </c>
    </row>
    <row r="11" spans="1:7" ht="47.45" customHeight="1" thickBot="1">
      <c r="A11" s="1"/>
      <c r="B11" s="45" t="s">
        <v>8</v>
      </c>
      <c r="C11" s="18" t="s">
        <v>36</v>
      </c>
      <c r="D11" s="18" t="s">
        <v>37</v>
      </c>
      <c r="E11" s="20"/>
      <c r="F11" s="22"/>
      <c r="G11" s="78">
        <f>G12</f>
        <v>556</v>
      </c>
    </row>
    <row r="12" spans="1:7" ht="35.450000000000003" customHeight="1" thickBot="1">
      <c r="A12" s="15"/>
      <c r="B12" s="9" t="s">
        <v>164</v>
      </c>
      <c r="C12" s="14" t="s">
        <v>36</v>
      </c>
      <c r="D12" s="14" t="s">
        <v>37</v>
      </c>
      <c r="E12" s="13">
        <v>10</v>
      </c>
      <c r="F12" s="22"/>
      <c r="G12" s="64">
        <f>G13</f>
        <v>556</v>
      </c>
    </row>
    <row r="13" spans="1:7" ht="35.450000000000003" customHeight="1" thickBot="1">
      <c r="A13" s="1"/>
      <c r="B13" s="9" t="s">
        <v>165</v>
      </c>
      <c r="C13" s="14" t="s">
        <v>36</v>
      </c>
      <c r="D13" s="14" t="s">
        <v>37</v>
      </c>
      <c r="E13" s="13" t="s">
        <v>142</v>
      </c>
      <c r="F13" s="22"/>
      <c r="G13" s="64">
        <f>G14+G15+G16</f>
        <v>556</v>
      </c>
    </row>
    <row r="14" spans="1:7" ht="90.6" customHeight="1" thickBot="1">
      <c r="A14" s="1"/>
      <c r="B14" s="21" t="s">
        <v>52</v>
      </c>
      <c r="C14" s="14" t="s">
        <v>36</v>
      </c>
      <c r="D14" s="14" t="s">
        <v>37</v>
      </c>
      <c r="E14" s="19" t="s">
        <v>143</v>
      </c>
      <c r="F14" s="21">
        <v>100</v>
      </c>
      <c r="G14" s="65">
        <v>514</v>
      </c>
    </row>
    <row r="15" spans="1:7" ht="50.45" customHeight="1" thickBot="1">
      <c r="A15" s="1"/>
      <c r="B15" s="7" t="s">
        <v>53</v>
      </c>
      <c r="C15" s="14" t="s">
        <v>36</v>
      </c>
      <c r="D15" s="14" t="s">
        <v>37</v>
      </c>
      <c r="E15" s="19" t="s">
        <v>143</v>
      </c>
      <c r="F15" s="21">
        <v>200</v>
      </c>
      <c r="G15" s="65">
        <v>41</v>
      </c>
    </row>
    <row r="16" spans="1:7" ht="48" customHeight="1" thickBot="1">
      <c r="A16" s="1"/>
      <c r="B16" s="7" t="s">
        <v>55</v>
      </c>
      <c r="C16" s="14" t="s">
        <v>36</v>
      </c>
      <c r="D16" s="14" t="s">
        <v>37</v>
      </c>
      <c r="E16" s="19" t="s">
        <v>143</v>
      </c>
      <c r="F16" s="21">
        <v>800</v>
      </c>
      <c r="G16" s="65">
        <v>1</v>
      </c>
    </row>
    <row r="17" spans="1:7" ht="63.75" thickBot="1">
      <c r="A17" s="1"/>
      <c r="B17" s="47" t="s">
        <v>9</v>
      </c>
      <c r="C17" s="18" t="s">
        <v>36</v>
      </c>
      <c r="D17" s="18" t="s">
        <v>38</v>
      </c>
      <c r="E17" s="18"/>
      <c r="F17" s="22"/>
      <c r="G17" s="78">
        <f>G18</f>
        <v>14724</v>
      </c>
    </row>
    <row r="18" spans="1:7" ht="32.25" thickBot="1">
      <c r="A18" s="1"/>
      <c r="B18" s="69" t="s">
        <v>166</v>
      </c>
      <c r="C18" s="18" t="s">
        <v>36</v>
      </c>
      <c r="D18" s="18" t="s">
        <v>38</v>
      </c>
      <c r="E18" s="18" t="s">
        <v>54</v>
      </c>
      <c r="F18" s="22"/>
      <c r="G18" s="78">
        <f>G19</f>
        <v>14724</v>
      </c>
    </row>
    <row r="19" spans="1:7" ht="39.6" customHeight="1" thickBot="1">
      <c r="A19" s="1"/>
      <c r="B19" s="44" t="s">
        <v>167</v>
      </c>
      <c r="C19" s="18" t="s">
        <v>36</v>
      </c>
      <c r="D19" s="18" t="s">
        <v>38</v>
      </c>
      <c r="E19" s="18" t="s">
        <v>144</v>
      </c>
      <c r="F19" s="22"/>
      <c r="G19" s="78">
        <f>G20+G21+G22</f>
        <v>14724</v>
      </c>
    </row>
    <row r="20" spans="1:7" ht="91.9" customHeight="1" thickBot="1">
      <c r="A20" s="1"/>
      <c r="B20" s="7" t="s">
        <v>265</v>
      </c>
      <c r="C20" s="14" t="s">
        <v>36</v>
      </c>
      <c r="D20" s="14" t="s">
        <v>38</v>
      </c>
      <c r="E20" s="13" t="s">
        <v>145</v>
      </c>
      <c r="F20" s="21">
        <v>100</v>
      </c>
      <c r="G20" s="65">
        <v>14521</v>
      </c>
    </row>
    <row r="21" spans="1:7" ht="51.6" customHeight="1" thickBot="1">
      <c r="A21" s="1"/>
      <c r="B21" s="7" t="s">
        <v>266</v>
      </c>
      <c r="C21" s="14" t="s">
        <v>36</v>
      </c>
      <c r="D21" s="14" t="s">
        <v>38</v>
      </c>
      <c r="E21" s="13" t="s">
        <v>145</v>
      </c>
      <c r="F21" s="21">
        <v>200</v>
      </c>
      <c r="G21" s="78">
        <v>173</v>
      </c>
    </row>
    <row r="22" spans="1:7" ht="55.15" customHeight="1" thickBot="1">
      <c r="A22" s="1"/>
      <c r="B22" s="7" t="s">
        <v>267</v>
      </c>
      <c r="C22" s="14" t="s">
        <v>36</v>
      </c>
      <c r="D22" s="14" t="s">
        <v>38</v>
      </c>
      <c r="E22" s="13" t="s">
        <v>145</v>
      </c>
      <c r="F22" s="21">
        <v>800</v>
      </c>
      <c r="G22" s="78">
        <v>30</v>
      </c>
    </row>
    <row r="23" spans="1:7" ht="48" thickBot="1">
      <c r="A23" s="1"/>
      <c r="B23" s="47" t="s">
        <v>25</v>
      </c>
      <c r="C23" s="18" t="s">
        <v>36</v>
      </c>
      <c r="D23" s="18" t="s">
        <v>43</v>
      </c>
      <c r="E23" s="16"/>
      <c r="F23" s="24"/>
      <c r="G23" s="64">
        <f>G24</f>
        <v>7570</v>
      </c>
    </row>
    <row r="24" spans="1:7" ht="97.15" customHeight="1" thickBot="1">
      <c r="A24" s="1"/>
      <c r="B24" s="53" t="s">
        <v>168</v>
      </c>
      <c r="C24" s="18" t="s">
        <v>36</v>
      </c>
      <c r="D24" s="18" t="s">
        <v>43</v>
      </c>
      <c r="E24" s="18" t="s">
        <v>46</v>
      </c>
      <c r="F24" s="24"/>
      <c r="G24" s="64">
        <f>G25</f>
        <v>7570</v>
      </c>
    </row>
    <row r="25" spans="1:7" ht="32.25" thickBot="1">
      <c r="A25" s="1"/>
      <c r="B25" s="9" t="s">
        <v>169</v>
      </c>
      <c r="C25" s="18" t="s">
        <v>36</v>
      </c>
      <c r="D25" s="18" t="s">
        <v>43</v>
      </c>
      <c r="E25" s="18" t="s">
        <v>153</v>
      </c>
      <c r="F25" s="24"/>
      <c r="G25" s="64">
        <f>G26+G27+G28</f>
        <v>7570</v>
      </c>
    </row>
    <row r="26" spans="1:7" ht="92.45" customHeight="1" thickBot="1">
      <c r="A26" s="1"/>
      <c r="B26" s="7" t="s">
        <v>123</v>
      </c>
      <c r="C26" s="14" t="s">
        <v>36</v>
      </c>
      <c r="D26" s="14" t="s">
        <v>43</v>
      </c>
      <c r="E26" s="13" t="s">
        <v>124</v>
      </c>
      <c r="F26" s="24">
        <v>100</v>
      </c>
      <c r="G26" s="64">
        <v>6282</v>
      </c>
    </row>
    <row r="27" spans="1:7" ht="45.6" customHeight="1" thickBot="1">
      <c r="A27" s="1"/>
      <c r="B27" s="7" t="s">
        <v>125</v>
      </c>
      <c r="C27" s="14" t="s">
        <v>36</v>
      </c>
      <c r="D27" s="14" t="s">
        <v>43</v>
      </c>
      <c r="E27" s="13" t="s">
        <v>124</v>
      </c>
      <c r="F27" s="24">
        <v>200</v>
      </c>
      <c r="G27" s="63">
        <v>1285</v>
      </c>
    </row>
    <row r="28" spans="1:7" ht="51" customHeight="1" thickBot="1">
      <c r="A28" s="1"/>
      <c r="B28" s="7" t="s">
        <v>126</v>
      </c>
      <c r="C28" s="14" t="s">
        <v>36</v>
      </c>
      <c r="D28" s="14" t="s">
        <v>43</v>
      </c>
      <c r="E28" s="13" t="s">
        <v>124</v>
      </c>
      <c r="F28" s="24">
        <v>800</v>
      </c>
      <c r="G28" s="63">
        <v>3</v>
      </c>
    </row>
    <row r="29" spans="1:7" ht="22.9" customHeight="1" thickBot="1">
      <c r="A29" s="1"/>
      <c r="B29" s="47" t="s">
        <v>26</v>
      </c>
      <c r="C29" s="18" t="s">
        <v>36</v>
      </c>
      <c r="D29" s="18">
        <v>11</v>
      </c>
      <c r="E29" s="18"/>
      <c r="F29" s="24"/>
      <c r="G29" s="64">
        <f>G30</f>
        <v>4000</v>
      </c>
    </row>
    <row r="30" spans="1:7" ht="92.45" customHeight="1" thickBot="1">
      <c r="A30" s="1"/>
      <c r="B30" s="53" t="s">
        <v>168</v>
      </c>
      <c r="C30" s="18" t="s">
        <v>36</v>
      </c>
      <c r="D30" s="18" t="s">
        <v>46</v>
      </c>
      <c r="E30" s="18" t="s">
        <v>46</v>
      </c>
      <c r="F30" s="24"/>
      <c r="G30" s="64">
        <f>G31</f>
        <v>4000</v>
      </c>
    </row>
    <row r="31" spans="1:7" ht="21" customHeight="1" thickBot="1">
      <c r="A31" s="1"/>
      <c r="B31" s="9" t="s">
        <v>170</v>
      </c>
      <c r="C31" s="18" t="s">
        <v>36</v>
      </c>
      <c r="D31" s="18" t="s">
        <v>46</v>
      </c>
      <c r="E31" s="18" t="s">
        <v>69</v>
      </c>
      <c r="F31" s="24"/>
      <c r="G31" s="64">
        <f>G33</f>
        <v>4000</v>
      </c>
    </row>
    <row r="32" spans="1:7" ht="32.25" thickBot="1">
      <c r="A32" s="1"/>
      <c r="B32" s="62" t="s">
        <v>171</v>
      </c>
      <c r="C32" s="18" t="s">
        <v>36</v>
      </c>
      <c r="D32" s="18" t="s">
        <v>46</v>
      </c>
      <c r="E32" s="18" t="s">
        <v>172</v>
      </c>
      <c r="F32" s="24"/>
      <c r="G32" s="63">
        <f>G33</f>
        <v>4000</v>
      </c>
    </row>
    <row r="33" spans="1:7" ht="32.25" thickBot="1">
      <c r="A33" s="1"/>
      <c r="B33" s="7" t="s">
        <v>127</v>
      </c>
      <c r="C33" s="18" t="s">
        <v>36</v>
      </c>
      <c r="D33" s="18">
        <v>11</v>
      </c>
      <c r="E33" s="13" t="s">
        <v>242</v>
      </c>
      <c r="F33" s="24">
        <v>800</v>
      </c>
      <c r="G33" s="64">
        <v>4000</v>
      </c>
    </row>
    <row r="34" spans="1:7" ht="19.899999999999999" customHeight="1" thickBot="1">
      <c r="A34" s="1"/>
      <c r="B34" s="47" t="s">
        <v>51</v>
      </c>
      <c r="C34" s="18" t="s">
        <v>36</v>
      </c>
      <c r="D34" s="18">
        <v>13</v>
      </c>
      <c r="E34" s="18"/>
      <c r="F34" s="24"/>
      <c r="G34" s="78">
        <f>G35+G40</f>
        <v>1872</v>
      </c>
    </row>
    <row r="35" spans="1:7" ht="33" customHeight="1" thickBot="1">
      <c r="A35" s="1"/>
      <c r="B35" s="44" t="s">
        <v>191</v>
      </c>
      <c r="C35" s="18" t="s">
        <v>36</v>
      </c>
      <c r="D35" s="18" t="s">
        <v>45</v>
      </c>
      <c r="E35" s="18" t="s">
        <v>36</v>
      </c>
      <c r="F35" s="24"/>
      <c r="G35" s="78">
        <f>G36</f>
        <v>773</v>
      </c>
    </row>
    <row r="36" spans="1:7" ht="36" customHeight="1" thickBot="1">
      <c r="A36" s="1"/>
      <c r="B36" s="8" t="s">
        <v>169</v>
      </c>
      <c r="C36" s="18" t="s">
        <v>36</v>
      </c>
      <c r="D36" s="18" t="s">
        <v>45</v>
      </c>
      <c r="E36" s="18" t="s">
        <v>79</v>
      </c>
      <c r="F36" s="24"/>
      <c r="G36" s="78">
        <f>G37</f>
        <v>773</v>
      </c>
    </row>
    <row r="37" spans="1:7" ht="66" customHeight="1" thickBot="1">
      <c r="A37" s="1"/>
      <c r="B37" s="47" t="s">
        <v>228</v>
      </c>
      <c r="C37" s="18" t="s">
        <v>36</v>
      </c>
      <c r="D37" s="18" t="s">
        <v>45</v>
      </c>
      <c r="E37" s="18" t="s">
        <v>227</v>
      </c>
      <c r="F37" s="24"/>
      <c r="G37" s="78">
        <f>G38+G39</f>
        <v>773</v>
      </c>
    </row>
    <row r="38" spans="1:7" ht="91.9" customHeight="1" thickBot="1">
      <c r="A38" s="1"/>
      <c r="B38" s="21" t="s">
        <v>80</v>
      </c>
      <c r="C38" s="18" t="s">
        <v>36</v>
      </c>
      <c r="D38" s="18" t="s">
        <v>45</v>
      </c>
      <c r="E38" s="18" t="s">
        <v>104</v>
      </c>
      <c r="F38" s="24">
        <v>100</v>
      </c>
      <c r="G38" s="78">
        <v>612</v>
      </c>
    </row>
    <row r="39" spans="1:7" ht="52.9" customHeight="1" thickBot="1">
      <c r="A39" s="1"/>
      <c r="B39" s="7" t="s">
        <v>81</v>
      </c>
      <c r="C39" s="18" t="s">
        <v>36</v>
      </c>
      <c r="D39" s="18" t="s">
        <v>45</v>
      </c>
      <c r="E39" s="18" t="s">
        <v>104</v>
      </c>
      <c r="F39" s="24">
        <v>200</v>
      </c>
      <c r="G39" s="78">
        <v>161</v>
      </c>
    </row>
    <row r="40" spans="1:7" ht="99" customHeight="1" thickBot="1">
      <c r="A40" s="1"/>
      <c r="B40" s="48" t="s">
        <v>168</v>
      </c>
      <c r="C40" s="18" t="s">
        <v>36</v>
      </c>
      <c r="D40" s="18" t="s">
        <v>45</v>
      </c>
      <c r="E40" s="18" t="s">
        <v>46</v>
      </c>
      <c r="F40" s="24"/>
      <c r="G40" s="78">
        <f>G41</f>
        <v>1099</v>
      </c>
    </row>
    <row r="41" spans="1:7" ht="43.9" customHeight="1" thickBot="1">
      <c r="A41" s="1"/>
      <c r="B41" s="44" t="s">
        <v>173</v>
      </c>
      <c r="C41" s="18" t="s">
        <v>36</v>
      </c>
      <c r="D41" s="18" t="s">
        <v>45</v>
      </c>
      <c r="E41" s="18" t="s">
        <v>56</v>
      </c>
      <c r="F41" s="24"/>
      <c r="G41" s="78">
        <f>G42+G45+G48</f>
        <v>1099</v>
      </c>
    </row>
    <row r="42" spans="1:7" ht="77.45" customHeight="1" thickBot="1">
      <c r="A42" s="1"/>
      <c r="B42" s="70" t="s">
        <v>174</v>
      </c>
      <c r="C42" s="18" t="s">
        <v>36</v>
      </c>
      <c r="D42" s="18" t="s">
        <v>45</v>
      </c>
      <c r="E42" s="18" t="s">
        <v>175</v>
      </c>
      <c r="F42" s="24"/>
      <c r="G42" s="65">
        <f>G43+G44</f>
        <v>387</v>
      </c>
    </row>
    <row r="43" spans="1:7" ht="96" customHeight="1" thickBot="1">
      <c r="A43" s="1"/>
      <c r="B43" s="9" t="s">
        <v>57</v>
      </c>
      <c r="C43" s="14" t="s">
        <v>36</v>
      </c>
      <c r="D43" s="14">
        <v>13</v>
      </c>
      <c r="E43" s="13" t="s">
        <v>76</v>
      </c>
      <c r="F43" s="21">
        <v>100</v>
      </c>
      <c r="G43" s="64">
        <v>355</v>
      </c>
    </row>
    <row r="44" spans="1:7" ht="67.900000000000006" customHeight="1" thickBot="1">
      <c r="A44" s="1"/>
      <c r="B44" s="7" t="s">
        <v>58</v>
      </c>
      <c r="C44" s="18" t="s">
        <v>36</v>
      </c>
      <c r="D44" s="14">
        <v>13</v>
      </c>
      <c r="E44" s="13" t="s">
        <v>76</v>
      </c>
      <c r="F44" s="21">
        <v>200</v>
      </c>
      <c r="G44" s="64">
        <v>32</v>
      </c>
    </row>
    <row r="45" spans="1:7" ht="96" customHeight="1" thickBot="1">
      <c r="A45" s="1"/>
      <c r="B45" s="7" t="s">
        <v>176</v>
      </c>
      <c r="C45" s="18" t="s">
        <v>177</v>
      </c>
      <c r="D45" s="14" t="s">
        <v>45</v>
      </c>
      <c r="E45" s="13" t="s">
        <v>178</v>
      </c>
      <c r="F45" s="21"/>
      <c r="G45" s="63">
        <f>G46+G47</f>
        <v>376</v>
      </c>
    </row>
    <row r="46" spans="1:7" ht="127.15" customHeight="1" thickBot="1">
      <c r="A46" s="1"/>
      <c r="B46" s="9" t="s">
        <v>59</v>
      </c>
      <c r="C46" s="18" t="s">
        <v>36</v>
      </c>
      <c r="D46" s="14" t="s">
        <v>45</v>
      </c>
      <c r="E46" s="13" t="s">
        <v>148</v>
      </c>
      <c r="F46" s="21">
        <v>100</v>
      </c>
      <c r="G46" s="64">
        <v>333</v>
      </c>
    </row>
    <row r="47" spans="1:7" ht="83.45" customHeight="1" thickBot="1">
      <c r="A47" s="1"/>
      <c r="B47" s="9" t="s">
        <v>60</v>
      </c>
      <c r="C47" s="18" t="s">
        <v>36</v>
      </c>
      <c r="D47" s="14" t="s">
        <v>45</v>
      </c>
      <c r="E47" s="13" t="s">
        <v>148</v>
      </c>
      <c r="F47" s="21">
        <v>200</v>
      </c>
      <c r="G47" s="64">
        <v>43</v>
      </c>
    </row>
    <row r="48" spans="1:7" ht="50.45" customHeight="1" thickBot="1">
      <c r="A48" s="1"/>
      <c r="B48" s="9" t="s">
        <v>179</v>
      </c>
      <c r="C48" s="18" t="s">
        <v>36</v>
      </c>
      <c r="D48" s="14" t="s">
        <v>45</v>
      </c>
      <c r="E48" s="13" t="s">
        <v>180</v>
      </c>
      <c r="F48" s="21"/>
      <c r="G48" s="63">
        <f>G49+G50</f>
        <v>336</v>
      </c>
    </row>
    <row r="49" spans="1:7" ht="94.9" customHeight="1" thickBot="1">
      <c r="A49" s="1"/>
      <c r="B49" s="9" t="s">
        <v>61</v>
      </c>
      <c r="C49" s="14" t="s">
        <v>36</v>
      </c>
      <c r="D49" s="14" t="s">
        <v>45</v>
      </c>
      <c r="E49" s="13" t="s">
        <v>149</v>
      </c>
      <c r="F49" s="21">
        <v>100</v>
      </c>
      <c r="G49" s="64">
        <v>336</v>
      </c>
    </row>
    <row r="50" spans="1:7" ht="70.150000000000006" hidden="1" customHeight="1" thickBot="1">
      <c r="A50" s="1"/>
      <c r="B50" s="9" t="s">
        <v>62</v>
      </c>
      <c r="C50" s="14" t="s">
        <v>36</v>
      </c>
      <c r="D50" s="14" t="s">
        <v>45</v>
      </c>
      <c r="E50" s="13" t="s">
        <v>149</v>
      </c>
      <c r="F50" s="21">
        <v>200</v>
      </c>
      <c r="G50" s="64"/>
    </row>
    <row r="51" spans="1:7" ht="32.25" thickBot="1">
      <c r="A51" s="37">
        <v>2</v>
      </c>
      <c r="B51" s="52" t="s">
        <v>10</v>
      </c>
      <c r="C51" s="16" t="s">
        <v>37</v>
      </c>
      <c r="D51" s="16"/>
      <c r="E51" s="16"/>
      <c r="F51" s="22"/>
      <c r="G51" s="79">
        <f>G52</f>
        <v>100</v>
      </c>
    </row>
    <row r="52" spans="1:7" ht="48" thickBot="1">
      <c r="A52" s="1"/>
      <c r="B52" s="47" t="s">
        <v>11</v>
      </c>
      <c r="C52" s="18" t="s">
        <v>37</v>
      </c>
      <c r="D52" s="18" t="s">
        <v>39</v>
      </c>
      <c r="E52" s="18"/>
      <c r="F52" s="24"/>
      <c r="G52" s="78">
        <f>G53</f>
        <v>100</v>
      </c>
    </row>
    <row r="53" spans="1:7" ht="82.9" customHeight="1" thickBot="1">
      <c r="A53" s="1"/>
      <c r="B53" s="44" t="s">
        <v>181</v>
      </c>
      <c r="C53" s="18" t="s">
        <v>37</v>
      </c>
      <c r="D53" s="18" t="s">
        <v>39</v>
      </c>
      <c r="E53" s="18" t="s">
        <v>37</v>
      </c>
      <c r="F53" s="24"/>
      <c r="G53" s="78">
        <f>G54</f>
        <v>100</v>
      </c>
    </row>
    <row r="54" spans="1:7" ht="34.9" customHeight="1" thickBot="1">
      <c r="A54" s="1"/>
      <c r="B54" s="49" t="s">
        <v>182</v>
      </c>
      <c r="C54" s="18" t="s">
        <v>37</v>
      </c>
      <c r="D54" s="18" t="s">
        <v>39</v>
      </c>
      <c r="E54" s="18" t="s">
        <v>77</v>
      </c>
      <c r="F54" s="24"/>
      <c r="G54" s="78">
        <f>G55</f>
        <v>100</v>
      </c>
    </row>
    <row r="55" spans="1:7" ht="48" thickBot="1">
      <c r="A55" s="1"/>
      <c r="B55" s="9" t="s">
        <v>63</v>
      </c>
      <c r="C55" s="18" t="s">
        <v>37</v>
      </c>
      <c r="D55" s="18" t="s">
        <v>39</v>
      </c>
      <c r="E55" s="17" t="s">
        <v>239</v>
      </c>
      <c r="F55" s="21">
        <v>200</v>
      </c>
      <c r="G55" s="64">
        <v>100</v>
      </c>
    </row>
    <row r="56" spans="1:7" ht="16.5" thickBot="1">
      <c r="A56" s="36">
        <v>3</v>
      </c>
      <c r="B56" s="46" t="s">
        <v>12</v>
      </c>
      <c r="C56" s="16" t="s">
        <v>38</v>
      </c>
      <c r="D56" s="16"/>
      <c r="E56" s="16"/>
      <c r="F56" s="22"/>
      <c r="G56" s="68">
        <f>G57+G65+G70</f>
        <v>30500.9</v>
      </c>
    </row>
    <row r="57" spans="1:7" ht="16.5" thickBot="1">
      <c r="A57" s="1"/>
      <c r="B57" s="54" t="s">
        <v>32</v>
      </c>
      <c r="C57" s="18" t="s">
        <v>38</v>
      </c>
      <c r="D57" s="18" t="s">
        <v>44</v>
      </c>
      <c r="E57" s="18"/>
      <c r="F57" s="24"/>
      <c r="G57" s="64">
        <f>G58</f>
        <v>3163.4</v>
      </c>
    </row>
    <row r="58" spans="1:7" ht="35.450000000000003" customHeight="1" thickBot="1">
      <c r="A58" s="1"/>
      <c r="B58" s="62" t="s">
        <v>183</v>
      </c>
      <c r="C58" s="18" t="s">
        <v>38</v>
      </c>
      <c r="D58" s="18" t="s">
        <v>44</v>
      </c>
      <c r="E58" s="18" t="s">
        <v>41</v>
      </c>
      <c r="F58" s="24"/>
      <c r="G58" s="64">
        <f>G59+G62</f>
        <v>3163.4</v>
      </c>
    </row>
    <row r="59" spans="1:7" ht="46.9" customHeight="1" thickBot="1">
      <c r="A59" s="1"/>
      <c r="B59" s="9" t="s">
        <v>246</v>
      </c>
      <c r="C59" s="18" t="s">
        <v>38</v>
      </c>
      <c r="D59" s="18" t="s">
        <v>44</v>
      </c>
      <c r="E59" s="18" t="s">
        <v>141</v>
      </c>
      <c r="F59" s="24"/>
      <c r="G59" s="64">
        <f>G60+G61</f>
        <v>3145</v>
      </c>
    </row>
    <row r="60" spans="1:7" ht="97.15" customHeight="1" thickBot="1">
      <c r="A60" s="1"/>
      <c r="B60" s="7" t="s">
        <v>245</v>
      </c>
      <c r="C60" s="14" t="s">
        <v>38</v>
      </c>
      <c r="D60" s="14" t="s">
        <v>44</v>
      </c>
      <c r="E60" s="13" t="s">
        <v>229</v>
      </c>
      <c r="F60" s="21">
        <v>100</v>
      </c>
      <c r="G60" s="64">
        <v>2665</v>
      </c>
    </row>
    <row r="61" spans="1:7" ht="65.45" customHeight="1" thickBot="1">
      <c r="A61" s="1"/>
      <c r="B61" s="7" t="s">
        <v>244</v>
      </c>
      <c r="C61" s="14" t="s">
        <v>38</v>
      </c>
      <c r="D61" s="14" t="s">
        <v>44</v>
      </c>
      <c r="E61" s="13" t="s">
        <v>229</v>
      </c>
      <c r="F61" s="21">
        <v>200</v>
      </c>
      <c r="G61" s="64">
        <v>480</v>
      </c>
    </row>
    <row r="62" spans="1:7" ht="56.45" customHeight="1" thickBot="1">
      <c r="A62" s="1"/>
      <c r="B62" s="85" t="s">
        <v>254</v>
      </c>
      <c r="C62" s="75" t="s">
        <v>38</v>
      </c>
      <c r="D62" s="75" t="s">
        <v>44</v>
      </c>
      <c r="E62" s="86" t="s">
        <v>248</v>
      </c>
      <c r="F62" s="21"/>
      <c r="G62" s="64">
        <f>G63</f>
        <v>18.399999999999999</v>
      </c>
    </row>
    <row r="63" spans="1:7" ht="40.9" customHeight="1" thickBot="1">
      <c r="A63" s="1"/>
      <c r="B63" s="87" t="s">
        <v>253</v>
      </c>
      <c r="C63" s="75" t="s">
        <v>38</v>
      </c>
      <c r="D63" s="75" t="s">
        <v>44</v>
      </c>
      <c r="E63" s="86" t="s">
        <v>257</v>
      </c>
      <c r="F63" s="21"/>
      <c r="G63" s="64">
        <f>G64</f>
        <v>18.399999999999999</v>
      </c>
    </row>
    <row r="64" spans="1:7" ht="40.9" customHeight="1" thickBot="1">
      <c r="A64" s="1"/>
      <c r="B64" s="85" t="s">
        <v>255</v>
      </c>
      <c r="C64" s="75" t="s">
        <v>38</v>
      </c>
      <c r="D64" s="75" t="s">
        <v>44</v>
      </c>
      <c r="E64" s="86" t="s">
        <v>258</v>
      </c>
      <c r="F64" s="21">
        <v>200</v>
      </c>
      <c r="G64" s="64">
        <v>18.399999999999999</v>
      </c>
    </row>
    <row r="65" spans="1:7" ht="16.5" thickBot="1">
      <c r="A65" s="1"/>
      <c r="B65" s="27" t="s">
        <v>184</v>
      </c>
      <c r="C65" s="14" t="s">
        <v>38</v>
      </c>
      <c r="D65" s="14" t="s">
        <v>39</v>
      </c>
      <c r="E65" s="14"/>
      <c r="F65" s="21"/>
      <c r="G65" s="63">
        <f>G66</f>
        <v>16279</v>
      </c>
    </row>
    <row r="66" spans="1:7" ht="36" customHeight="1" thickBot="1">
      <c r="A66" s="1"/>
      <c r="B66" s="27" t="s">
        <v>164</v>
      </c>
      <c r="C66" s="14" t="s">
        <v>38</v>
      </c>
      <c r="D66" s="14" t="s">
        <v>39</v>
      </c>
      <c r="E66" s="14" t="s">
        <v>54</v>
      </c>
      <c r="F66" s="21"/>
      <c r="G66" s="63">
        <f>G67</f>
        <v>16279</v>
      </c>
    </row>
    <row r="67" spans="1:7" ht="22.9" customHeight="1" thickBot="1">
      <c r="A67" s="1"/>
      <c r="B67" s="27" t="s">
        <v>237</v>
      </c>
      <c r="C67" s="75" t="s">
        <v>38</v>
      </c>
      <c r="D67" s="75" t="s">
        <v>39</v>
      </c>
      <c r="E67" s="75" t="s">
        <v>233</v>
      </c>
      <c r="F67" s="76"/>
      <c r="G67" s="77">
        <f>G68</f>
        <v>16279</v>
      </c>
    </row>
    <row r="68" spans="1:7" ht="33.6" customHeight="1" thickBot="1">
      <c r="A68" s="1"/>
      <c r="B68" s="27" t="s">
        <v>235</v>
      </c>
      <c r="C68" s="14" t="s">
        <v>38</v>
      </c>
      <c r="D68" s="14" t="s">
        <v>39</v>
      </c>
      <c r="E68" s="14" t="s">
        <v>232</v>
      </c>
      <c r="F68" s="21"/>
      <c r="G68" s="63">
        <f>G69</f>
        <v>16279</v>
      </c>
    </row>
    <row r="69" spans="1:7" ht="48" thickBot="1">
      <c r="A69" s="1"/>
      <c r="B69" s="27" t="s">
        <v>236</v>
      </c>
      <c r="C69" s="14" t="s">
        <v>38</v>
      </c>
      <c r="D69" s="14" t="s">
        <v>39</v>
      </c>
      <c r="E69" s="14" t="s">
        <v>234</v>
      </c>
      <c r="F69" s="21">
        <v>200</v>
      </c>
      <c r="G69" s="64">
        <v>16279</v>
      </c>
    </row>
    <row r="70" spans="1:7" ht="21" customHeight="1" thickBot="1">
      <c r="A70" s="1"/>
      <c r="B70" s="42" t="s">
        <v>13</v>
      </c>
      <c r="C70" s="14" t="s">
        <v>38</v>
      </c>
      <c r="D70" s="14">
        <v>12</v>
      </c>
      <c r="E70" s="14"/>
      <c r="F70" s="21"/>
      <c r="G70" s="64">
        <f>G71+G74+G79</f>
        <v>11058.5</v>
      </c>
    </row>
    <row r="71" spans="1:7" ht="48" thickBot="1">
      <c r="A71" s="1"/>
      <c r="B71" s="27" t="s">
        <v>185</v>
      </c>
      <c r="C71" s="14" t="s">
        <v>38</v>
      </c>
      <c r="D71" s="14" t="s">
        <v>49</v>
      </c>
      <c r="E71" s="14" t="s">
        <v>42</v>
      </c>
      <c r="F71" s="21"/>
      <c r="G71" s="64">
        <f>G72</f>
        <v>300</v>
      </c>
    </row>
    <row r="72" spans="1:7" ht="32.25" thickBot="1">
      <c r="A72" s="1"/>
      <c r="B72" s="9" t="s">
        <v>186</v>
      </c>
      <c r="C72" s="14" t="s">
        <v>38</v>
      </c>
      <c r="D72" s="14" t="s">
        <v>49</v>
      </c>
      <c r="E72" s="14" t="s">
        <v>78</v>
      </c>
      <c r="F72" s="21"/>
      <c r="G72" s="64">
        <f>G73</f>
        <v>300</v>
      </c>
    </row>
    <row r="73" spans="1:7" ht="49.9" customHeight="1" thickBot="1">
      <c r="A73" s="1"/>
      <c r="B73" s="7" t="s">
        <v>64</v>
      </c>
      <c r="C73" s="14" t="s">
        <v>38</v>
      </c>
      <c r="D73" s="14" t="s">
        <v>49</v>
      </c>
      <c r="E73" s="13" t="s">
        <v>241</v>
      </c>
      <c r="F73" s="21">
        <v>200</v>
      </c>
      <c r="G73" s="64">
        <v>300</v>
      </c>
    </row>
    <row r="74" spans="1:7" ht="36.6" customHeight="1" thickBot="1">
      <c r="A74" s="1"/>
      <c r="B74" s="27" t="s">
        <v>164</v>
      </c>
      <c r="C74" s="14" t="s">
        <v>38</v>
      </c>
      <c r="D74" s="14" t="s">
        <v>49</v>
      </c>
      <c r="E74" s="14" t="s">
        <v>54</v>
      </c>
      <c r="F74" s="21"/>
      <c r="G74" s="64">
        <f>G75</f>
        <v>10691</v>
      </c>
    </row>
    <row r="75" spans="1:7" ht="48" thickBot="1">
      <c r="A75" s="1"/>
      <c r="B75" s="49" t="s">
        <v>187</v>
      </c>
      <c r="C75" s="14" t="s">
        <v>38</v>
      </c>
      <c r="D75" s="14" t="s">
        <v>49</v>
      </c>
      <c r="E75" s="14" t="s">
        <v>146</v>
      </c>
      <c r="F75" s="21"/>
      <c r="G75" s="64">
        <f>G76+G77+G78</f>
        <v>10691</v>
      </c>
    </row>
    <row r="76" spans="1:7" ht="78" customHeight="1" thickBot="1">
      <c r="A76" s="1"/>
      <c r="B76" s="21" t="s">
        <v>188</v>
      </c>
      <c r="C76" s="14" t="s">
        <v>38</v>
      </c>
      <c r="D76" s="14" t="s">
        <v>49</v>
      </c>
      <c r="E76" s="13" t="s">
        <v>147</v>
      </c>
      <c r="F76" s="21">
        <v>100</v>
      </c>
      <c r="G76" s="64">
        <v>7249</v>
      </c>
    </row>
    <row r="77" spans="1:7" ht="38.450000000000003" customHeight="1" thickBot="1">
      <c r="A77" s="1"/>
      <c r="B77" s="7" t="s">
        <v>189</v>
      </c>
      <c r="C77" s="14" t="s">
        <v>38</v>
      </c>
      <c r="D77" s="14" t="s">
        <v>49</v>
      </c>
      <c r="E77" s="13" t="s">
        <v>147</v>
      </c>
      <c r="F77" s="21">
        <v>200</v>
      </c>
      <c r="G77" s="64">
        <v>3388</v>
      </c>
    </row>
    <row r="78" spans="1:7" ht="32.25" thickBot="1">
      <c r="A78" s="1"/>
      <c r="B78" s="7" t="s">
        <v>190</v>
      </c>
      <c r="C78" s="14" t="s">
        <v>38</v>
      </c>
      <c r="D78" s="14" t="s">
        <v>49</v>
      </c>
      <c r="E78" s="13" t="s">
        <v>147</v>
      </c>
      <c r="F78" s="21">
        <v>800</v>
      </c>
      <c r="G78" s="64">
        <v>54</v>
      </c>
    </row>
    <row r="79" spans="1:7" ht="93" customHeight="1" thickBot="1">
      <c r="A79" s="1"/>
      <c r="B79" s="24" t="s">
        <v>168</v>
      </c>
      <c r="C79" s="14" t="s">
        <v>38</v>
      </c>
      <c r="D79" s="14" t="s">
        <v>49</v>
      </c>
      <c r="E79" s="13">
        <v>11</v>
      </c>
      <c r="F79" s="21"/>
      <c r="G79" s="64">
        <f>G80</f>
        <v>67.5</v>
      </c>
    </row>
    <row r="80" spans="1:7" ht="79.5" thickBot="1">
      <c r="A80" s="1"/>
      <c r="B80" s="9" t="s">
        <v>209</v>
      </c>
      <c r="C80" s="14" t="s">
        <v>251</v>
      </c>
      <c r="D80" s="14" t="s">
        <v>49</v>
      </c>
      <c r="E80" s="13" t="s">
        <v>128</v>
      </c>
      <c r="F80" s="21"/>
      <c r="G80" s="64">
        <f>G81</f>
        <v>67.5</v>
      </c>
    </row>
    <row r="81" spans="1:7" ht="43.15" customHeight="1" thickBot="1">
      <c r="A81" s="1"/>
      <c r="B81" s="85" t="s">
        <v>256</v>
      </c>
      <c r="C81" s="75" t="s">
        <v>38</v>
      </c>
      <c r="D81" s="75" t="s">
        <v>49</v>
      </c>
      <c r="E81" s="86" t="s">
        <v>249</v>
      </c>
      <c r="F81" s="21"/>
      <c r="G81" s="64">
        <f>G82</f>
        <v>67.5</v>
      </c>
    </row>
    <row r="82" spans="1:7" ht="32.25" thickBot="1">
      <c r="A82" s="1"/>
      <c r="B82" s="7" t="s">
        <v>252</v>
      </c>
      <c r="C82" s="14" t="s">
        <v>38</v>
      </c>
      <c r="D82" s="14" t="s">
        <v>49</v>
      </c>
      <c r="E82" s="13" t="s">
        <v>250</v>
      </c>
      <c r="F82" s="21">
        <v>500</v>
      </c>
      <c r="G82" s="64">
        <v>67.5</v>
      </c>
    </row>
    <row r="83" spans="1:7" ht="25.15" customHeight="1" thickBot="1">
      <c r="A83" s="36">
        <v>4</v>
      </c>
      <c r="B83" s="46" t="s">
        <v>16</v>
      </c>
      <c r="C83" s="16" t="s">
        <v>42</v>
      </c>
      <c r="D83" s="16"/>
      <c r="E83" s="16"/>
      <c r="F83" s="22"/>
      <c r="G83" s="79">
        <f>G84+G93+G114+G121</f>
        <v>166882.1</v>
      </c>
    </row>
    <row r="84" spans="1:7" ht="16.5" thickBot="1">
      <c r="A84" s="1"/>
      <c r="B84" s="47" t="s">
        <v>17</v>
      </c>
      <c r="C84" s="18" t="s">
        <v>42</v>
      </c>
      <c r="D84" s="18" t="s">
        <v>36</v>
      </c>
      <c r="E84" s="18"/>
      <c r="F84" s="24"/>
      <c r="G84" s="64">
        <f>G85</f>
        <v>23406.400000000001</v>
      </c>
    </row>
    <row r="85" spans="1:7" ht="32.25" thickBot="1">
      <c r="A85" s="1"/>
      <c r="B85" s="44" t="s">
        <v>191</v>
      </c>
      <c r="C85" s="18" t="s">
        <v>42</v>
      </c>
      <c r="D85" s="18" t="s">
        <v>36</v>
      </c>
      <c r="E85" s="18" t="s">
        <v>36</v>
      </c>
      <c r="F85" s="24"/>
      <c r="G85" s="64">
        <f>G86</f>
        <v>23406.400000000001</v>
      </c>
    </row>
    <row r="86" spans="1:7" ht="32.25" thickBot="1">
      <c r="A86" s="1"/>
      <c r="B86" s="9" t="s">
        <v>192</v>
      </c>
      <c r="C86" s="18" t="s">
        <v>42</v>
      </c>
      <c r="D86" s="18" t="s">
        <v>36</v>
      </c>
      <c r="E86" s="18" t="s">
        <v>82</v>
      </c>
      <c r="F86" s="24"/>
      <c r="G86" s="64">
        <f>G88+G89+G90+G91+G92</f>
        <v>23406.400000000001</v>
      </c>
    </row>
    <row r="87" spans="1:7" ht="32.25" thickBot="1">
      <c r="A87" s="1"/>
      <c r="B87" s="62" t="s">
        <v>193</v>
      </c>
      <c r="C87" s="18" t="s">
        <v>42</v>
      </c>
      <c r="D87" s="18" t="s">
        <v>36</v>
      </c>
      <c r="E87" s="18" t="s">
        <v>194</v>
      </c>
      <c r="F87" s="24"/>
      <c r="G87" s="63">
        <f>G88+G89+G90+G91+G92</f>
        <v>23406.400000000001</v>
      </c>
    </row>
    <row r="88" spans="1:7" ht="95.45" customHeight="1" thickBot="1">
      <c r="A88" s="1"/>
      <c r="B88" s="7" t="s">
        <v>83</v>
      </c>
      <c r="C88" s="14" t="s">
        <v>42</v>
      </c>
      <c r="D88" s="14" t="s">
        <v>36</v>
      </c>
      <c r="E88" s="13" t="s">
        <v>85</v>
      </c>
      <c r="F88" s="21">
        <v>100</v>
      </c>
      <c r="G88" s="64">
        <v>12721.9</v>
      </c>
    </row>
    <row r="89" spans="1:7" ht="63.6" customHeight="1" thickBot="1">
      <c r="A89" s="1"/>
      <c r="B89" s="7" t="s">
        <v>84</v>
      </c>
      <c r="C89" s="14" t="s">
        <v>42</v>
      </c>
      <c r="D89" s="14" t="s">
        <v>36</v>
      </c>
      <c r="E89" s="13" t="s">
        <v>85</v>
      </c>
      <c r="F89" s="21">
        <v>200</v>
      </c>
      <c r="G89" s="64">
        <v>128.5</v>
      </c>
    </row>
    <row r="90" spans="1:7" ht="79.900000000000006" customHeight="1" thickBot="1">
      <c r="A90" s="1"/>
      <c r="B90" s="9" t="s">
        <v>86</v>
      </c>
      <c r="C90" s="18" t="s">
        <v>42</v>
      </c>
      <c r="D90" s="14" t="s">
        <v>36</v>
      </c>
      <c r="E90" s="13" t="s">
        <v>87</v>
      </c>
      <c r="F90" s="21">
        <v>100</v>
      </c>
      <c r="G90" s="64">
        <v>4054</v>
      </c>
    </row>
    <row r="91" spans="1:7" ht="48" thickBot="1">
      <c r="A91" s="1"/>
      <c r="B91" s="9" t="s">
        <v>88</v>
      </c>
      <c r="C91" s="18" t="s">
        <v>42</v>
      </c>
      <c r="D91" s="14" t="s">
        <v>36</v>
      </c>
      <c r="E91" s="13" t="s">
        <v>87</v>
      </c>
      <c r="F91" s="21">
        <v>200</v>
      </c>
      <c r="G91" s="64">
        <v>5992</v>
      </c>
    </row>
    <row r="92" spans="1:7" ht="48" thickBot="1">
      <c r="A92" s="1"/>
      <c r="B92" s="9" t="s">
        <v>89</v>
      </c>
      <c r="C92" s="18" t="s">
        <v>42</v>
      </c>
      <c r="D92" s="14" t="s">
        <v>36</v>
      </c>
      <c r="E92" s="13" t="s">
        <v>87</v>
      </c>
      <c r="F92" s="21">
        <v>800</v>
      </c>
      <c r="G92" s="78">
        <v>510</v>
      </c>
    </row>
    <row r="93" spans="1:7" ht="16.5" thickBot="1">
      <c r="A93" s="1"/>
      <c r="B93" s="47" t="s">
        <v>18</v>
      </c>
      <c r="C93" s="18" t="s">
        <v>42</v>
      </c>
      <c r="D93" s="18" t="s">
        <v>40</v>
      </c>
      <c r="E93" s="18"/>
      <c r="F93" s="24"/>
      <c r="G93" s="78">
        <f>G94+G109</f>
        <v>135687.70000000001</v>
      </c>
    </row>
    <row r="94" spans="1:7" ht="32.25" thickBot="1">
      <c r="A94" s="1"/>
      <c r="B94" s="44" t="s">
        <v>191</v>
      </c>
      <c r="C94" s="18" t="s">
        <v>42</v>
      </c>
      <c r="D94" s="18" t="s">
        <v>40</v>
      </c>
      <c r="E94" s="18" t="s">
        <v>36</v>
      </c>
      <c r="F94" s="24"/>
      <c r="G94" s="78">
        <f>G95+G104</f>
        <v>131813.70000000001</v>
      </c>
    </row>
    <row r="95" spans="1:7" ht="32.25" thickBot="1">
      <c r="A95" s="1"/>
      <c r="B95" s="9" t="s">
        <v>192</v>
      </c>
      <c r="C95" s="18" t="s">
        <v>42</v>
      </c>
      <c r="D95" s="18" t="s">
        <v>40</v>
      </c>
      <c r="E95" s="18" t="s">
        <v>82</v>
      </c>
      <c r="F95" s="24"/>
      <c r="G95" s="78">
        <f>G97+G98+G99+G100+G101+G102+G103</f>
        <v>119568.70000000001</v>
      </c>
    </row>
    <row r="96" spans="1:7" ht="18.600000000000001" customHeight="1" thickBot="1">
      <c r="A96" s="1"/>
      <c r="B96" s="9" t="s">
        <v>195</v>
      </c>
      <c r="C96" s="18" t="s">
        <v>42</v>
      </c>
      <c r="D96" s="18" t="s">
        <v>40</v>
      </c>
      <c r="E96" s="18" t="s">
        <v>196</v>
      </c>
      <c r="F96" s="24"/>
      <c r="G96" s="65">
        <f>G97+G98+G99+G100+G101+G102+G103</f>
        <v>119568.70000000001</v>
      </c>
    </row>
    <row r="97" spans="1:7" ht="125.45" customHeight="1" thickBot="1">
      <c r="A97" s="1"/>
      <c r="B97" s="10" t="s">
        <v>91</v>
      </c>
      <c r="C97" s="18" t="s">
        <v>42</v>
      </c>
      <c r="D97" s="18" t="s">
        <v>40</v>
      </c>
      <c r="E97" s="13" t="s">
        <v>90</v>
      </c>
      <c r="F97" s="24">
        <v>100</v>
      </c>
      <c r="G97" s="64">
        <v>75866.600000000006</v>
      </c>
    </row>
    <row r="98" spans="1:7" ht="80.45" customHeight="1" thickBot="1">
      <c r="A98" s="1"/>
      <c r="B98" s="10" t="s">
        <v>92</v>
      </c>
      <c r="C98" s="14" t="s">
        <v>42</v>
      </c>
      <c r="D98" s="14" t="s">
        <v>40</v>
      </c>
      <c r="E98" s="13" t="s">
        <v>90</v>
      </c>
      <c r="F98" s="21">
        <v>200</v>
      </c>
      <c r="G98" s="64">
        <v>766.3</v>
      </c>
    </row>
    <row r="99" spans="1:7" ht="96" customHeight="1" thickBot="1">
      <c r="A99" s="1"/>
      <c r="B99" s="10" t="s">
        <v>93</v>
      </c>
      <c r="C99" s="14" t="s">
        <v>42</v>
      </c>
      <c r="D99" s="14" t="s">
        <v>40</v>
      </c>
      <c r="E99" s="13" t="s">
        <v>90</v>
      </c>
      <c r="F99" s="21">
        <v>600</v>
      </c>
      <c r="G99" s="78">
        <v>17086.8</v>
      </c>
    </row>
    <row r="100" spans="1:7" ht="52.15" customHeight="1" thickBot="1">
      <c r="A100" s="1"/>
      <c r="B100" s="9" t="s">
        <v>94</v>
      </c>
      <c r="C100" s="30" t="s">
        <v>42</v>
      </c>
      <c r="D100" s="30" t="s">
        <v>40</v>
      </c>
      <c r="E100" s="31" t="s">
        <v>95</v>
      </c>
      <c r="F100" s="21">
        <v>200</v>
      </c>
      <c r="G100" s="64">
        <v>20375</v>
      </c>
    </row>
    <row r="101" spans="1:7" ht="48.6" customHeight="1" thickBot="1">
      <c r="A101" s="1"/>
      <c r="B101" s="9" t="s">
        <v>96</v>
      </c>
      <c r="C101" s="14" t="s">
        <v>42</v>
      </c>
      <c r="D101" s="14" t="s">
        <v>40</v>
      </c>
      <c r="E101" s="13" t="s">
        <v>95</v>
      </c>
      <c r="F101" s="21">
        <v>300</v>
      </c>
      <c r="G101" s="64">
        <v>108</v>
      </c>
    </row>
    <row r="102" spans="1:7" ht="67.150000000000006" customHeight="1" thickBot="1">
      <c r="A102" s="1"/>
      <c r="B102" s="9" t="s">
        <v>97</v>
      </c>
      <c r="C102" s="14" t="s">
        <v>42</v>
      </c>
      <c r="D102" s="14" t="s">
        <v>40</v>
      </c>
      <c r="E102" s="13" t="s">
        <v>95</v>
      </c>
      <c r="F102" s="21">
        <v>600</v>
      </c>
      <c r="G102" s="64">
        <v>3466</v>
      </c>
    </row>
    <row r="103" spans="1:7" ht="48" thickBot="1">
      <c r="A103" s="1"/>
      <c r="B103" s="9" t="s">
        <v>89</v>
      </c>
      <c r="C103" s="14" t="s">
        <v>42</v>
      </c>
      <c r="D103" s="14" t="s">
        <v>40</v>
      </c>
      <c r="E103" s="13" t="s">
        <v>95</v>
      </c>
      <c r="F103" s="21">
        <v>800</v>
      </c>
      <c r="G103" s="63">
        <v>1900</v>
      </c>
    </row>
    <row r="104" spans="1:7" ht="21.6" customHeight="1" thickBot="1">
      <c r="A104" s="1"/>
      <c r="B104" s="32" t="s">
        <v>98</v>
      </c>
      <c r="C104" s="14" t="s">
        <v>42</v>
      </c>
      <c r="D104" s="14" t="s">
        <v>40</v>
      </c>
      <c r="E104" s="13" t="s">
        <v>99</v>
      </c>
      <c r="F104" s="21"/>
      <c r="G104" s="78">
        <f>G105+G106+G107+G108</f>
        <v>12245</v>
      </c>
    </row>
    <row r="105" spans="1:7" ht="81" customHeight="1" thickBot="1">
      <c r="A105" s="1"/>
      <c r="B105" s="12" t="s">
        <v>86</v>
      </c>
      <c r="C105" s="14" t="s">
        <v>42</v>
      </c>
      <c r="D105" s="14" t="s">
        <v>40</v>
      </c>
      <c r="E105" s="13" t="s">
        <v>137</v>
      </c>
      <c r="F105" s="21">
        <v>100</v>
      </c>
      <c r="G105" s="64">
        <v>3694</v>
      </c>
    </row>
    <row r="106" spans="1:7" ht="48" thickBot="1">
      <c r="A106" s="1"/>
      <c r="B106" s="12" t="s">
        <v>88</v>
      </c>
      <c r="C106" s="14" t="s">
        <v>42</v>
      </c>
      <c r="D106" s="14" t="s">
        <v>40</v>
      </c>
      <c r="E106" s="13" t="s">
        <v>137</v>
      </c>
      <c r="F106" s="24">
        <v>200</v>
      </c>
      <c r="G106" s="64">
        <v>1061</v>
      </c>
    </row>
    <row r="107" spans="1:7" ht="63" customHeight="1" thickBot="1">
      <c r="A107" s="1"/>
      <c r="B107" s="10" t="s">
        <v>97</v>
      </c>
      <c r="C107" s="14" t="s">
        <v>42</v>
      </c>
      <c r="D107" s="14" t="s">
        <v>40</v>
      </c>
      <c r="E107" s="13" t="s">
        <v>137</v>
      </c>
      <c r="F107" s="24">
        <v>600</v>
      </c>
      <c r="G107" s="64">
        <v>7453</v>
      </c>
    </row>
    <row r="108" spans="1:7" ht="48" thickBot="1">
      <c r="A108" s="1"/>
      <c r="B108" s="12" t="s">
        <v>89</v>
      </c>
      <c r="C108" s="14" t="s">
        <v>42</v>
      </c>
      <c r="D108" s="14" t="s">
        <v>40</v>
      </c>
      <c r="E108" s="13" t="s">
        <v>137</v>
      </c>
      <c r="F108" s="24">
        <v>800</v>
      </c>
      <c r="G108" s="65">
        <v>37</v>
      </c>
    </row>
    <row r="109" spans="1:7" ht="32.25" thickBot="1">
      <c r="A109" s="1"/>
      <c r="B109" s="12" t="s">
        <v>197</v>
      </c>
      <c r="C109" s="14" t="s">
        <v>42</v>
      </c>
      <c r="D109" s="14" t="s">
        <v>40</v>
      </c>
      <c r="E109" s="14" t="s">
        <v>38</v>
      </c>
      <c r="F109" s="24"/>
      <c r="G109" s="64">
        <f>G110</f>
        <v>3874</v>
      </c>
    </row>
    <row r="110" spans="1:7" ht="25.15" customHeight="1" thickBot="1">
      <c r="A110" s="1"/>
      <c r="B110" s="12" t="s">
        <v>198</v>
      </c>
      <c r="C110" s="14" t="s">
        <v>42</v>
      </c>
      <c r="D110" s="14" t="s">
        <v>40</v>
      </c>
      <c r="E110" s="14" t="s">
        <v>139</v>
      </c>
      <c r="F110" s="24"/>
      <c r="G110" s="64">
        <f>G111+G112+G113</f>
        <v>3874</v>
      </c>
    </row>
    <row r="111" spans="1:7" ht="82.15" customHeight="1" thickBot="1">
      <c r="A111" s="1"/>
      <c r="B111" s="11" t="s">
        <v>86</v>
      </c>
      <c r="C111" s="14" t="s">
        <v>42</v>
      </c>
      <c r="D111" s="14" t="s">
        <v>40</v>
      </c>
      <c r="E111" s="14" t="s">
        <v>140</v>
      </c>
      <c r="F111" s="24">
        <v>100</v>
      </c>
      <c r="G111" s="64">
        <v>3492</v>
      </c>
    </row>
    <row r="112" spans="1:7" ht="48" thickBot="1">
      <c r="A112" s="1"/>
      <c r="B112" s="11" t="s">
        <v>88</v>
      </c>
      <c r="C112" s="14" t="s">
        <v>42</v>
      </c>
      <c r="D112" s="14" t="s">
        <v>40</v>
      </c>
      <c r="E112" s="14" t="s">
        <v>140</v>
      </c>
      <c r="F112" s="24">
        <v>200</v>
      </c>
      <c r="G112" s="63">
        <v>378</v>
      </c>
    </row>
    <row r="113" spans="1:7" ht="48" thickBot="1">
      <c r="A113" s="1"/>
      <c r="B113" s="11" t="s">
        <v>89</v>
      </c>
      <c r="C113" s="14" t="s">
        <v>42</v>
      </c>
      <c r="D113" s="14" t="s">
        <v>40</v>
      </c>
      <c r="E113" s="14" t="s">
        <v>140</v>
      </c>
      <c r="F113" s="24">
        <v>800</v>
      </c>
      <c r="G113" s="64">
        <v>4</v>
      </c>
    </row>
    <row r="114" spans="1:7" ht="20.45" customHeight="1" thickBot="1">
      <c r="A114" s="1"/>
      <c r="B114" s="54" t="s">
        <v>19</v>
      </c>
      <c r="C114" s="38" t="s">
        <v>42</v>
      </c>
      <c r="D114" s="38" t="s">
        <v>42</v>
      </c>
      <c r="E114" s="38"/>
      <c r="F114" s="39"/>
      <c r="G114" s="80">
        <f>G115</f>
        <v>588</v>
      </c>
    </row>
    <row r="115" spans="1:7" ht="32.25" thickBot="1">
      <c r="A115" s="1"/>
      <c r="B115" s="62" t="s">
        <v>191</v>
      </c>
      <c r="C115" s="14" t="s">
        <v>42</v>
      </c>
      <c r="D115" s="14" t="s">
        <v>42</v>
      </c>
      <c r="E115" s="14" t="s">
        <v>36</v>
      </c>
      <c r="F115" s="17"/>
      <c r="G115" s="78">
        <f>G116+G119</f>
        <v>588</v>
      </c>
    </row>
    <row r="116" spans="1:7" ht="32.25" thickBot="1">
      <c r="A116" s="1"/>
      <c r="B116" s="9" t="s">
        <v>192</v>
      </c>
      <c r="C116" s="14" t="s">
        <v>42</v>
      </c>
      <c r="D116" s="14" t="s">
        <v>42</v>
      </c>
      <c r="E116" s="14" t="s">
        <v>82</v>
      </c>
      <c r="F116" s="17"/>
      <c r="G116" s="78">
        <f>G118</f>
        <v>200</v>
      </c>
    </row>
    <row r="117" spans="1:7" ht="34.9" customHeight="1" thickBot="1">
      <c r="A117" s="1"/>
      <c r="B117" s="71" t="s">
        <v>199</v>
      </c>
      <c r="C117" s="14" t="s">
        <v>42</v>
      </c>
      <c r="D117" s="14" t="s">
        <v>42</v>
      </c>
      <c r="E117" s="14" t="s">
        <v>200</v>
      </c>
      <c r="F117" s="17"/>
      <c r="G117" s="65">
        <f>G118</f>
        <v>200</v>
      </c>
    </row>
    <row r="118" spans="1:7" ht="81.599999999999994" customHeight="1" thickBot="1">
      <c r="A118" s="1"/>
      <c r="B118" s="7" t="s">
        <v>50</v>
      </c>
      <c r="C118" s="14" t="s">
        <v>42</v>
      </c>
      <c r="D118" s="14" t="s">
        <v>42</v>
      </c>
      <c r="E118" s="13" t="s">
        <v>264</v>
      </c>
      <c r="F118" s="17">
        <v>200</v>
      </c>
      <c r="G118" s="64">
        <v>200</v>
      </c>
    </row>
    <row r="119" spans="1:7" ht="16.5" thickBot="1">
      <c r="A119" s="1"/>
      <c r="B119" s="62" t="s">
        <v>201</v>
      </c>
      <c r="C119" s="14" t="s">
        <v>42</v>
      </c>
      <c r="D119" s="14" t="s">
        <v>42</v>
      </c>
      <c r="E119" s="14" t="s">
        <v>100</v>
      </c>
      <c r="F119" s="17"/>
      <c r="G119" s="64">
        <f>G120</f>
        <v>388</v>
      </c>
    </row>
    <row r="120" spans="1:7" ht="49.9" customHeight="1" thickBot="1">
      <c r="A120" s="1"/>
      <c r="B120" s="9" t="s">
        <v>138</v>
      </c>
      <c r="C120" s="14" t="s">
        <v>42</v>
      </c>
      <c r="D120" s="14" t="s">
        <v>42</v>
      </c>
      <c r="E120" s="13" t="s">
        <v>263</v>
      </c>
      <c r="F120" s="17">
        <v>200</v>
      </c>
      <c r="G120" s="64">
        <v>388</v>
      </c>
    </row>
    <row r="121" spans="1:7" ht="21.6" customHeight="1" thickBot="1">
      <c r="A121" s="1"/>
      <c r="B121" s="42" t="s">
        <v>20</v>
      </c>
      <c r="C121" s="38" t="s">
        <v>42</v>
      </c>
      <c r="D121" s="38" t="s">
        <v>39</v>
      </c>
      <c r="E121" s="38"/>
      <c r="F121" s="40"/>
      <c r="G121" s="81">
        <f>G122</f>
        <v>7200</v>
      </c>
    </row>
    <row r="122" spans="1:7" ht="32.25" thickBot="1">
      <c r="A122" s="1"/>
      <c r="B122" s="27" t="s">
        <v>191</v>
      </c>
      <c r="C122" s="14" t="s">
        <v>42</v>
      </c>
      <c r="D122" s="14" t="s">
        <v>39</v>
      </c>
      <c r="E122" s="14" t="s">
        <v>36</v>
      </c>
      <c r="F122" s="21"/>
      <c r="G122" s="64">
        <f>G123</f>
        <v>7200</v>
      </c>
    </row>
    <row r="123" spans="1:7" ht="32.25" thickBot="1">
      <c r="A123" s="1"/>
      <c r="B123" s="27" t="s">
        <v>169</v>
      </c>
      <c r="C123" s="14" t="s">
        <v>42</v>
      </c>
      <c r="D123" s="14" t="s">
        <v>39</v>
      </c>
      <c r="E123" s="14" t="s">
        <v>79</v>
      </c>
      <c r="F123" s="21"/>
      <c r="G123" s="64">
        <f>G125+G127+G128+G129</f>
        <v>7200</v>
      </c>
    </row>
    <row r="124" spans="1:7" ht="36.6" customHeight="1" thickBot="1">
      <c r="A124" s="1"/>
      <c r="B124" s="27" t="s">
        <v>202</v>
      </c>
      <c r="C124" s="14" t="s">
        <v>42</v>
      </c>
      <c r="D124" s="14" t="s">
        <v>39</v>
      </c>
      <c r="E124" s="14" t="s">
        <v>203</v>
      </c>
      <c r="F124" s="21"/>
      <c r="G124" s="63">
        <f>G125</f>
        <v>1564</v>
      </c>
    </row>
    <row r="125" spans="1:7" ht="94.15" customHeight="1" thickBot="1">
      <c r="A125" s="1"/>
      <c r="B125" s="7" t="s">
        <v>52</v>
      </c>
      <c r="C125" s="14" t="s">
        <v>42</v>
      </c>
      <c r="D125" s="14" t="s">
        <v>39</v>
      </c>
      <c r="E125" s="13" t="s">
        <v>102</v>
      </c>
      <c r="F125" s="21">
        <v>100</v>
      </c>
      <c r="G125" s="63">
        <v>1564</v>
      </c>
    </row>
    <row r="126" spans="1:7" ht="33.6" customHeight="1" thickBot="1">
      <c r="A126" s="1"/>
      <c r="B126" s="9" t="s">
        <v>204</v>
      </c>
      <c r="C126" s="14" t="s">
        <v>42</v>
      </c>
      <c r="D126" s="14" t="s">
        <v>39</v>
      </c>
      <c r="E126" s="13" t="s">
        <v>205</v>
      </c>
      <c r="F126" s="21"/>
      <c r="G126" s="63">
        <f>G127+G128+G129</f>
        <v>5636</v>
      </c>
    </row>
    <row r="127" spans="1:7" ht="81" customHeight="1" thickBot="1">
      <c r="A127" s="1"/>
      <c r="B127" s="7" t="s">
        <v>101</v>
      </c>
      <c r="C127" s="14" t="s">
        <v>42</v>
      </c>
      <c r="D127" s="14" t="s">
        <v>39</v>
      </c>
      <c r="E127" s="13" t="s">
        <v>103</v>
      </c>
      <c r="F127" s="21">
        <v>100</v>
      </c>
      <c r="G127" s="63">
        <v>3823</v>
      </c>
    </row>
    <row r="128" spans="1:7" ht="48" thickBot="1">
      <c r="A128" s="1"/>
      <c r="B128" s="7" t="s">
        <v>106</v>
      </c>
      <c r="C128" s="14" t="s">
        <v>42</v>
      </c>
      <c r="D128" s="14" t="s">
        <v>39</v>
      </c>
      <c r="E128" s="13" t="s">
        <v>105</v>
      </c>
      <c r="F128" s="21">
        <v>200</v>
      </c>
      <c r="G128" s="64">
        <v>1809</v>
      </c>
    </row>
    <row r="129" spans="1:7" ht="32.25" thickBot="1">
      <c r="A129" s="1"/>
      <c r="B129" s="7" t="s">
        <v>107</v>
      </c>
      <c r="C129" s="14" t="s">
        <v>42</v>
      </c>
      <c r="D129" s="14" t="s">
        <v>39</v>
      </c>
      <c r="E129" s="13" t="s">
        <v>103</v>
      </c>
      <c r="F129" s="21">
        <v>800</v>
      </c>
      <c r="G129" s="64">
        <v>4</v>
      </c>
    </row>
    <row r="130" spans="1:7" ht="21.6" customHeight="1" thickBot="1">
      <c r="A130" s="36">
        <v>5</v>
      </c>
      <c r="B130" s="56" t="s">
        <v>30</v>
      </c>
      <c r="C130" s="16" t="s">
        <v>41</v>
      </c>
      <c r="D130" s="16"/>
      <c r="E130" s="16"/>
      <c r="F130" s="22"/>
      <c r="G130" s="82">
        <f>G131</f>
        <v>26306.7</v>
      </c>
    </row>
    <row r="131" spans="1:7" ht="21" customHeight="1" thickBot="1">
      <c r="A131" s="1"/>
      <c r="B131" s="50" t="s">
        <v>31</v>
      </c>
      <c r="C131" s="18" t="s">
        <v>41</v>
      </c>
      <c r="D131" s="18" t="s">
        <v>36</v>
      </c>
      <c r="E131" s="18"/>
      <c r="F131" s="24"/>
      <c r="G131" s="64">
        <f>G132</f>
        <v>26306.7</v>
      </c>
    </row>
    <row r="132" spans="1:7" ht="21.6" customHeight="1" thickBot="1">
      <c r="A132" s="1"/>
      <c r="B132" s="51" t="s">
        <v>197</v>
      </c>
      <c r="C132" s="18" t="s">
        <v>41</v>
      </c>
      <c r="D132" s="18" t="s">
        <v>36</v>
      </c>
      <c r="E132" s="18" t="s">
        <v>38</v>
      </c>
      <c r="F132" s="24"/>
      <c r="G132" s="64">
        <f>G133</f>
        <v>26306.7</v>
      </c>
    </row>
    <row r="133" spans="1:7" ht="32.25" thickBot="1">
      <c r="A133" s="1"/>
      <c r="B133" s="9" t="s">
        <v>206</v>
      </c>
      <c r="C133" s="18" t="s">
        <v>41</v>
      </c>
      <c r="D133" s="18" t="s">
        <v>36</v>
      </c>
      <c r="E133" s="18" t="s">
        <v>133</v>
      </c>
      <c r="F133" s="24"/>
      <c r="G133" s="64">
        <f>G135+G136+G137+G139+G140+G141+G143+G142</f>
        <v>26306.7</v>
      </c>
    </row>
    <row r="134" spans="1:7" ht="48.6" customHeight="1" thickBot="1">
      <c r="A134" s="1"/>
      <c r="B134" s="9" t="s">
        <v>207</v>
      </c>
      <c r="C134" s="18" t="s">
        <v>41</v>
      </c>
      <c r="D134" s="18" t="s">
        <v>36</v>
      </c>
      <c r="E134" s="18" t="s">
        <v>156</v>
      </c>
      <c r="F134" s="24"/>
      <c r="G134" s="64">
        <f>G135+G136+G137</f>
        <v>19018</v>
      </c>
    </row>
    <row r="135" spans="1:7" ht="81.599999999999994" customHeight="1" thickBot="1">
      <c r="A135" s="1"/>
      <c r="B135" s="24" t="s">
        <v>86</v>
      </c>
      <c r="C135" s="14" t="s">
        <v>41</v>
      </c>
      <c r="D135" s="14" t="s">
        <v>36</v>
      </c>
      <c r="E135" s="13" t="s">
        <v>134</v>
      </c>
      <c r="F135" s="24">
        <v>100</v>
      </c>
      <c r="G135" s="63">
        <v>13841</v>
      </c>
    </row>
    <row r="136" spans="1:7" ht="48" thickBot="1">
      <c r="A136" s="1"/>
      <c r="B136" s="24" t="s">
        <v>88</v>
      </c>
      <c r="C136" s="14" t="s">
        <v>41</v>
      </c>
      <c r="D136" s="14" t="s">
        <v>36</v>
      </c>
      <c r="E136" s="13" t="s">
        <v>134</v>
      </c>
      <c r="F136" s="24">
        <v>200</v>
      </c>
      <c r="G136" s="63">
        <v>5127</v>
      </c>
    </row>
    <row r="137" spans="1:7" ht="48" thickBot="1">
      <c r="A137" s="1"/>
      <c r="B137" s="24" t="s">
        <v>89</v>
      </c>
      <c r="C137" s="14" t="s">
        <v>41</v>
      </c>
      <c r="D137" s="14" t="s">
        <v>36</v>
      </c>
      <c r="E137" s="13" t="s">
        <v>134</v>
      </c>
      <c r="F137" s="26">
        <v>800</v>
      </c>
      <c r="G137" s="63">
        <v>50</v>
      </c>
    </row>
    <row r="138" spans="1:7" ht="48" thickBot="1">
      <c r="A138" s="1"/>
      <c r="B138" s="24" t="s">
        <v>208</v>
      </c>
      <c r="C138" s="14" t="s">
        <v>41</v>
      </c>
      <c r="D138" s="14" t="s">
        <v>36</v>
      </c>
      <c r="E138" s="13" t="s">
        <v>157</v>
      </c>
      <c r="F138" s="26"/>
      <c r="G138" s="63">
        <f>G139+G140+G141+G142+G143</f>
        <v>7288.7</v>
      </c>
    </row>
    <row r="139" spans="1:7" ht="81.599999999999994" customHeight="1" thickBot="1">
      <c r="A139" s="1"/>
      <c r="B139" s="24" t="s">
        <v>86</v>
      </c>
      <c r="C139" s="14" t="s">
        <v>41</v>
      </c>
      <c r="D139" s="14" t="s">
        <v>36</v>
      </c>
      <c r="E139" s="13" t="s">
        <v>136</v>
      </c>
      <c r="F139" s="24">
        <v>100</v>
      </c>
      <c r="G139" s="65">
        <v>5753</v>
      </c>
    </row>
    <row r="140" spans="1:7" ht="48" thickBot="1">
      <c r="A140" s="1"/>
      <c r="B140" s="24" t="s">
        <v>88</v>
      </c>
      <c r="C140" s="14" t="s">
        <v>41</v>
      </c>
      <c r="D140" s="14" t="s">
        <v>36</v>
      </c>
      <c r="E140" s="13" t="s">
        <v>136</v>
      </c>
      <c r="F140" s="24">
        <v>200</v>
      </c>
      <c r="G140" s="65">
        <v>1395</v>
      </c>
    </row>
    <row r="141" spans="1:7" ht="48" thickBot="1">
      <c r="A141" s="1"/>
      <c r="B141" s="24" t="s">
        <v>89</v>
      </c>
      <c r="C141" s="14" t="s">
        <v>41</v>
      </c>
      <c r="D141" s="14" t="s">
        <v>36</v>
      </c>
      <c r="E141" s="13" t="s">
        <v>136</v>
      </c>
      <c r="F141" s="21">
        <v>800</v>
      </c>
      <c r="G141" s="78">
        <v>75</v>
      </c>
    </row>
    <row r="142" spans="1:7" ht="48.6" customHeight="1" thickBot="1">
      <c r="A142" s="1"/>
      <c r="B142" s="58" t="s">
        <v>155</v>
      </c>
      <c r="C142" s="14" t="s">
        <v>41</v>
      </c>
      <c r="D142" s="14" t="s">
        <v>36</v>
      </c>
      <c r="E142" s="13" t="s">
        <v>158</v>
      </c>
      <c r="F142" s="21">
        <v>200</v>
      </c>
      <c r="G142" s="64">
        <v>60.4</v>
      </c>
    </row>
    <row r="143" spans="1:7" ht="50.45" customHeight="1" thickBot="1">
      <c r="A143" s="1"/>
      <c r="B143" s="58" t="s">
        <v>154</v>
      </c>
      <c r="C143" s="59" t="s">
        <v>41</v>
      </c>
      <c r="D143" s="59" t="s">
        <v>36</v>
      </c>
      <c r="E143" s="60" t="s">
        <v>159</v>
      </c>
      <c r="F143" s="61">
        <v>200</v>
      </c>
      <c r="G143" s="83">
        <v>5.3</v>
      </c>
    </row>
    <row r="144" spans="1:7" ht="23.45" customHeight="1" thickBot="1">
      <c r="A144" s="36">
        <v>6</v>
      </c>
      <c r="B144" s="52" t="s">
        <v>21</v>
      </c>
      <c r="C144" s="16">
        <v>10</v>
      </c>
      <c r="D144" s="16"/>
      <c r="E144" s="16"/>
      <c r="F144" s="22"/>
      <c r="G144" s="82">
        <f>G145+G150+G161</f>
        <v>16022.9</v>
      </c>
    </row>
    <row r="145" spans="1:7" ht="19.899999999999999" customHeight="1" thickBot="1">
      <c r="A145" s="1"/>
      <c r="B145" s="42" t="s">
        <v>27</v>
      </c>
      <c r="C145" s="41">
        <v>10</v>
      </c>
      <c r="D145" s="41" t="s">
        <v>36</v>
      </c>
      <c r="E145" s="41"/>
      <c r="F145" s="39"/>
      <c r="G145" s="80">
        <f t="shared" ref="G145:G146" si="0">G146</f>
        <v>2900</v>
      </c>
    </row>
    <row r="146" spans="1:7" ht="97.9" customHeight="1" thickBot="1">
      <c r="A146" s="1"/>
      <c r="B146" s="24" t="s">
        <v>168</v>
      </c>
      <c r="C146" s="18" t="s">
        <v>54</v>
      </c>
      <c r="D146" s="18" t="s">
        <v>36</v>
      </c>
      <c r="E146" s="18" t="s">
        <v>46</v>
      </c>
      <c r="F146" s="24"/>
      <c r="G146" s="78">
        <f t="shared" si="0"/>
        <v>2900</v>
      </c>
    </row>
    <row r="147" spans="1:7" ht="69" customHeight="1" thickBot="1">
      <c r="A147" s="1"/>
      <c r="B147" s="49" t="s">
        <v>209</v>
      </c>
      <c r="C147" s="18" t="s">
        <v>54</v>
      </c>
      <c r="D147" s="18" t="s">
        <v>36</v>
      </c>
      <c r="E147" s="18" t="s">
        <v>128</v>
      </c>
      <c r="F147" s="24"/>
      <c r="G147" s="78">
        <f>G149</f>
        <v>2900</v>
      </c>
    </row>
    <row r="148" spans="1:7" ht="32.25" thickBot="1">
      <c r="A148" s="1"/>
      <c r="B148" s="9" t="s">
        <v>210</v>
      </c>
      <c r="C148" s="18" t="s">
        <v>54</v>
      </c>
      <c r="D148" s="18" t="s">
        <v>36</v>
      </c>
      <c r="E148" s="18" t="s">
        <v>211</v>
      </c>
      <c r="F148" s="24"/>
      <c r="G148" s="65">
        <f>G149</f>
        <v>2900</v>
      </c>
    </row>
    <row r="149" spans="1:7" ht="51.6" customHeight="1" thickBot="1">
      <c r="A149" s="1"/>
      <c r="B149" s="21" t="s">
        <v>129</v>
      </c>
      <c r="C149" s="14">
        <v>10</v>
      </c>
      <c r="D149" s="14" t="s">
        <v>36</v>
      </c>
      <c r="E149" s="13" t="s">
        <v>243</v>
      </c>
      <c r="F149" s="24">
        <v>300</v>
      </c>
      <c r="G149" s="64">
        <v>2900</v>
      </c>
    </row>
    <row r="150" spans="1:7" ht="24" customHeight="1" thickBot="1">
      <c r="A150" s="1"/>
      <c r="B150" s="47" t="s">
        <v>14</v>
      </c>
      <c r="C150" s="18">
        <v>10</v>
      </c>
      <c r="D150" s="18" t="s">
        <v>37</v>
      </c>
      <c r="E150" s="18"/>
      <c r="F150" s="24"/>
      <c r="G150" s="78">
        <f>G151+G156</f>
        <v>715</v>
      </c>
    </row>
    <row r="151" spans="1:7" ht="54" customHeight="1" thickBot="1">
      <c r="A151" s="1"/>
      <c r="B151" s="44" t="s">
        <v>212</v>
      </c>
      <c r="C151" s="18" t="s">
        <v>54</v>
      </c>
      <c r="D151" s="18" t="s">
        <v>37</v>
      </c>
      <c r="E151" s="18" t="s">
        <v>40</v>
      </c>
      <c r="F151" s="24"/>
      <c r="G151" s="78">
        <f>G152</f>
        <v>600</v>
      </c>
    </row>
    <row r="152" spans="1:7" ht="63.75" thickBot="1">
      <c r="A152" s="1"/>
      <c r="B152" s="9" t="s">
        <v>213</v>
      </c>
      <c r="C152" s="18" t="s">
        <v>54</v>
      </c>
      <c r="D152" s="18" t="s">
        <v>37</v>
      </c>
      <c r="E152" s="18" t="s">
        <v>74</v>
      </c>
      <c r="F152" s="24"/>
      <c r="G152" s="78">
        <f>G153+G155+G154</f>
        <v>600</v>
      </c>
    </row>
    <row r="153" spans="1:7" ht="48" thickBot="1">
      <c r="A153" s="1"/>
      <c r="B153" s="9" t="s">
        <v>75</v>
      </c>
      <c r="C153" s="18" t="s">
        <v>54</v>
      </c>
      <c r="D153" s="18" t="s">
        <v>37</v>
      </c>
      <c r="E153" s="18" t="s">
        <v>65</v>
      </c>
      <c r="F153" s="24">
        <v>300</v>
      </c>
      <c r="G153" s="78"/>
    </row>
    <row r="154" spans="1:7" ht="48" thickBot="1">
      <c r="A154" s="1"/>
      <c r="B154" s="49" t="s">
        <v>75</v>
      </c>
      <c r="C154" s="18" t="s">
        <v>54</v>
      </c>
      <c r="D154" s="18" t="s">
        <v>37</v>
      </c>
      <c r="E154" s="18" t="s">
        <v>160</v>
      </c>
      <c r="F154" s="24">
        <v>300</v>
      </c>
      <c r="G154" s="84">
        <v>600</v>
      </c>
    </row>
    <row r="155" spans="1:7" ht="48" thickBot="1">
      <c r="A155" s="1"/>
      <c r="B155" s="72" t="s">
        <v>75</v>
      </c>
      <c r="C155" s="14">
        <v>10</v>
      </c>
      <c r="D155" s="14" t="s">
        <v>37</v>
      </c>
      <c r="E155" s="13" t="s">
        <v>161</v>
      </c>
      <c r="F155" s="21">
        <v>300</v>
      </c>
      <c r="G155" s="64"/>
    </row>
    <row r="156" spans="1:7" ht="16.5" thickBot="1">
      <c r="A156" s="15"/>
      <c r="B156" s="74" t="s">
        <v>66</v>
      </c>
      <c r="C156" s="14" t="s">
        <v>54</v>
      </c>
      <c r="D156" s="14" t="s">
        <v>37</v>
      </c>
      <c r="E156" s="14" t="s">
        <v>41</v>
      </c>
      <c r="F156" s="21"/>
      <c r="G156" s="64">
        <f>G157</f>
        <v>115</v>
      </c>
    </row>
    <row r="157" spans="1:7" ht="32.25" thickBot="1">
      <c r="A157" s="1"/>
      <c r="B157" s="73" t="s">
        <v>68</v>
      </c>
      <c r="C157" s="14" t="s">
        <v>54</v>
      </c>
      <c r="D157" s="14" t="s">
        <v>37</v>
      </c>
      <c r="E157" s="14" t="s">
        <v>72</v>
      </c>
      <c r="F157" s="21"/>
      <c r="G157" s="64">
        <f>G158+G159+G160</f>
        <v>115</v>
      </c>
    </row>
    <row r="158" spans="1:7" ht="48" thickBot="1">
      <c r="A158" s="1"/>
      <c r="B158" s="28" t="s">
        <v>73</v>
      </c>
      <c r="C158" s="14" t="s">
        <v>54</v>
      </c>
      <c r="D158" s="14" t="s">
        <v>37</v>
      </c>
      <c r="E158" s="13" t="s">
        <v>67</v>
      </c>
      <c r="F158" s="21">
        <v>300</v>
      </c>
      <c r="G158" s="64"/>
    </row>
    <row r="159" spans="1:7" ht="48" thickBot="1">
      <c r="A159" s="1"/>
      <c r="B159" s="28" t="s">
        <v>73</v>
      </c>
      <c r="C159" s="14" t="s">
        <v>54</v>
      </c>
      <c r="D159" s="14" t="s">
        <v>37</v>
      </c>
      <c r="E159" s="14" t="s">
        <v>162</v>
      </c>
      <c r="F159" s="21">
        <v>300</v>
      </c>
      <c r="G159" s="84">
        <v>115</v>
      </c>
    </row>
    <row r="160" spans="1:7" ht="48" thickBot="1">
      <c r="A160" s="1"/>
      <c r="B160" s="28" t="s">
        <v>73</v>
      </c>
      <c r="C160" s="14" t="s">
        <v>54</v>
      </c>
      <c r="D160" s="14" t="s">
        <v>37</v>
      </c>
      <c r="E160" s="13" t="s">
        <v>163</v>
      </c>
      <c r="F160" s="21">
        <v>300</v>
      </c>
      <c r="G160" s="64"/>
    </row>
    <row r="161" spans="1:7" ht="16.5" thickBot="1">
      <c r="A161" s="1"/>
      <c r="B161" s="47" t="s">
        <v>22</v>
      </c>
      <c r="C161" s="18">
        <v>10</v>
      </c>
      <c r="D161" s="18" t="s">
        <v>38</v>
      </c>
      <c r="E161" s="18"/>
      <c r="F161" s="24"/>
      <c r="G161" s="64">
        <f>G162</f>
        <v>12407.9</v>
      </c>
    </row>
    <row r="162" spans="1:7" ht="32.25" thickBot="1">
      <c r="A162" s="1"/>
      <c r="B162" s="44" t="s">
        <v>191</v>
      </c>
      <c r="C162" s="18" t="s">
        <v>54</v>
      </c>
      <c r="D162" s="18" t="s">
        <v>38</v>
      </c>
      <c r="E162" s="18" t="s">
        <v>36</v>
      </c>
      <c r="F162" s="24"/>
      <c r="G162" s="64">
        <f>G163</f>
        <v>12407.9</v>
      </c>
    </row>
    <row r="163" spans="1:7" ht="32.25" thickBot="1">
      <c r="A163" s="1"/>
      <c r="B163" s="27" t="s">
        <v>169</v>
      </c>
      <c r="C163" s="18" t="s">
        <v>54</v>
      </c>
      <c r="D163" s="18" t="s">
        <v>38</v>
      </c>
      <c r="E163" s="18" t="s">
        <v>79</v>
      </c>
      <c r="F163" s="24"/>
      <c r="G163" s="64">
        <f>G165+G167+G168+G169+G170+G171+G172</f>
        <v>12407.9</v>
      </c>
    </row>
    <row r="164" spans="1:7" ht="95.25" thickBot="1">
      <c r="A164" s="1"/>
      <c r="B164" s="27" t="s">
        <v>214</v>
      </c>
      <c r="C164" s="18" t="s">
        <v>54</v>
      </c>
      <c r="D164" s="18" t="s">
        <v>38</v>
      </c>
      <c r="E164" s="18" t="s">
        <v>215</v>
      </c>
      <c r="F164" s="24"/>
      <c r="G164" s="63">
        <f>G165</f>
        <v>85</v>
      </c>
    </row>
    <row r="165" spans="1:7" ht="95.25" thickBot="1">
      <c r="A165" s="1"/>
      <c r="B165" s="7" t="s">
        <v>108</v>
      </c>
      <c r="C165" s="14">
        <v>10</v>
      </c>
      <c r="D165" s="14" t="s">
        <v>38</v>
      </c>
      <c r="E165" s="13" t="s">
        <v>135</v>
      </c>
      <c r="F165" s="24">
        <v>300</v>
      </c>
      <c r="G165" s="64">
        <v>85</v>
      </c>
    </row>
    <row r="166" spans="1:7" ht="20.45" customHeight="1" thickBot="1">
      <c r="A166" s="1"/>
      <c r="B166" s="7" t="s">
        <v>216</v>
      </c>
      <c r="C166" s="14" t="s">
        <v>217</v>
      </c>
      <c r="D166" s="14" t="s">
        <v>38</v>
      </c>
      <c r="E166" s="13" t="s">
        <v>218</v>
      </c>
      <c r="F166" s="24"/>
      <c r="G166" s="63">
        <f>G167+G168+G169+G170+G171+G172</f>
        <v>12322.9</v>
      </c>
    </row>
    <row r="167" spans="1:7" ht="53.45" customHeight="1" thickBot="1">
      <c r="A167" s="1"/>
      <c r="B167" s="7" t="s">
        <v>109</v>
      </c>
      <c r="C167" s="14">
        <v>10</v>
      </c>
      <c r="D167" s="14" t="s">
        <v>38</v>
      </c>
      <c r="E167" s="13" t="s">
        <v>110</v>
      </c>
      <c r="F167" s="24">
        <v>300</v>
      </c>
      <c r="G167" s="64">
        <v>454.2</v>
      </c>
    </row>
    <row r="168" spans="1:7" ht="48" thickBot="1">
      <c r="A168" s="1"/>
      <c r="B168" s="9" t="s">
        <v>111</v>
      </c>
      <c r="C168" s="14">
        <v>10</v>
      </c>
      <c r="D168" s="14" t="s">
        <v>38</v>
      </c>
      <c r="E168" s="13" t="s">
        <v>112</v>
      </c>
      <c r="F168" s="24">
        <v>300</v>
      </c>
      <c r="G168" s="78">
        <v>5171</v>
      </c>
    </row>
    <row r="169" spans="1:7" ht="48" thickBot="1">
      <c r="A169" s="1"/>
      <c r="B169" s="7" t="s">
        <v>113</v>
      </c>
      <c r="C169" s="14">
        <v>10</v>
      </c>
      <c r="D169" s="14" t="s">
        <v>38</v>
      </c>
      <c r="E169" s="13" t="s">
        <v>114</v>
      </c>
      <c r="F169" s="24">
        <v>300</v>
      </c>
      <c r="G169" s="64">
        <v>3396</v>
      </c>
    </row>
    <row r="170" spans="1:7" ht="46.9" customHeight="1" thickBot="1">
      <c r="A170" s="1"/>
      <c r="B170" s="9" t="s">
        <v>115</v>
      </c>
      <c r="C170" s="14">
        <v>10</v>
      </c>
      <c r="D170" s="14" t="s">
        <v>38</v>
      </c>
      <c r="E170" s="13" t="s">
        <v>116</v>
      </c>
      <c r="F170" s="24">
        <v>300</v>
      </c>
      <c r="G170" s="64">
        <v>3182</v>
      </c>
    </row>
    <row r="171" spans="1:7" ht="49.15" customHeight="1" thickBot="1">
      <c r="A171" s="1"/>
      <c r="B171" s="7" t="s">
        <v>117</v>
      </c>
      <c r="C171" s="14">
        <v>10</v>
      </c>
      <c r="D171" s="14" t="s">
        <v>38</v>
      </c>
      <c r="E171" s="13" t="s">
        <v>118</v>
      </c>
      <c r="F171" s="24">
        <v>300</v>
      </c>
      <c r="G171" s="64">
        <v>8.9</v>
      </c>
    </row>
    <row r="172" spans="1:7" ht="60" customHeight="1" thickBot="1">
      <c r="A172" s="1"/>
      <c r="B172" s="9" t="s">
        <v>119</v>
      </c>
      <c r="C172" s="14">
        <v>10</v>
      </c>
      <c r="D172" s="14" t="s">
        <v>38</v>
      </c>
      <c r="E172" s="17" t="s">
        <v>120</v>
      </c>
      <c r="F172" s="24">
        <v>300</v>
      </c>
      <c r="G172" s="78">
        <v>110.8</v>
      </c>
    </row>
    <row r="173" spans="1:7" ht="16.5" thickBot="1">
      <c r="A173" s="36">
        <v>7</v>
      </c>
      <c r="B173" s="52" t="s">
        <v>23</v>
      </c>
      <c r="C173" s="16">
        <v>11</v>
      </c>
      <c r="D173" s="16"/>
      <c r="E173" s="16"/>
      <c r="F173" s="22"/>
      <c r="G173" s="79">
        <f>G174</f>
        <v>420</v>
      </c>
    </row>
    <row r="174" spans="1:7" ht="16.5" thickBot="1">
      <c r="A174" s="1"/>
      <c r="B174" s="42" t="s">
        <v>24</v>
      </c>
      <c r="C174" s="14">
        <v>11</v>
      </c>
      <c r="D174" s="14" t="s">
        <v>40</v>
      </c>
      <c r="E174" s="14"/>
      <c r="F174" s="24"/>
      <c r="G174" s="64">
        <f>G175</f>
        <v>420</v>
      </c>
    </row>
    <row r="175" spans="1:7" ht="36" customHeight="1" thickBot="1">
      <c r="A175" s="1"/>
      <c r="B175" s="27" t="s">
        <v>219</v>
      </c>
      <c r="C175" s="14" t="s">
        <v>46</v>
      </c>
      <c r="D175" s="14" t="s">
        <v>40</v>
      </c>
      <c r="E175" s="14" t="s">
        <v>43</v>
      </c>
      <c r="F175" s="24"/>
      <c r="G175" s="64">
        <f>G176</f>
        <v>420</v>
      </c>
    </row>
    <row r="176" spans="1:7" ht="35.450000000000003" customHeight="1" thickBot="1">
      <c r="A176" s="1"/>
      <c r="B176" s="27" t="s">
        <v>220</v>
      </c>
      <c r="C176" s="14" t="s">
        <v>46</v>
      </c>
      <c r="D176" s="14" t="s">
        <v>40</v>
      </c>
      <c r="E176" s="14" t="s">
        <v>121</v>
      </c>
      <c r="F176" s="24"/>
      <c r="G176" s="64">
        <f>G177</f>
        <v>420</v>
      </c>
    </row>
    <row r="177" spans="1:7" ht="33" customHeight="1" thickBot="1">
      <c r="A177" s="1"/>
      <c r="B177" s="7" t="s">
        <v>122</v>
      </c>
      <c r="C177" s="14">
        <v>11</v>
      </c>
      <c r="D177" s="14" t="s">
        <v>40</v>
      </c>
      <c r="E177" s="13" t="s">
        <v>240</v>
      </c>
      <c r="F177" s="24">
        <v>200</v>
      </c>
      <c r="G177" s="64">
        <v>420</v>
      </c>
    </row>
    <row r="178" spans="1:7" ht="32.25" thickBot="1">
      <c r="A178" s="36">
        <v>8</v>
      </c>
      <c r="B178" s="57" t="s">
        <v>15</v>
      </c>
      <c r="C178" s="14" t="s">
        <v>45</v>
      </c>
      <c r="D178" s="14"/>
      <c r="E178" s="13"/>
      <c r="F178" s="24"/>
      <c r="G178" s="64">
        <f>G179</f>
        <v>549</v>
      </c>
    </row>
    <row r="179" spans="1:7" ht="32.25" thickBot="1">
      <c r="A179" s="1"/>
      <c r="B179" s="42" t="s">
        <v>150</v>
      </c>
      <c r="C179" s="14">
        <v>13</v>
      </c>
      <c r="D179" s="29" t="s">
        <v>36</v>
      </c>
      <c r="E179" s="26"/>
      <c r="F179" s="21"/>
      <c r="G179" s="64">
        <f>G180</f>
        <v>549</v>
      </c>
    </row>
    <row r="180" spans="1:7" ht="97.15" customHeight="1" thickBot="1">
      <c r="A180" s="1"/>
      <c r="B180" s="27" t="s">
        <v>168</v>
      </c>
      <c r="C180" s="14" t="s">
        <v>45</v>
      </c>
      <c r="D180" s="29" t="s">
        <v>36</v>
      </c>
      <c r="E180" s="26">
        <v>11</v>
      </c>
      <c r="F180" s="21"/>
      <c r="G180" s="64">
        <f>G181</f>
        <v>549</v>
      </c>
    </row>
    <row r="181" spans="1:7" ht="22.9" customHeight="1" thickBot="1">
      <c r="A181" s="1"/>
      <c r="B181" s="27" t="s">
        <v>170</v>
      </c>
      <c r="C181" s="14" t="s">
        <v>45</v>
      </c>
      <c r="D181" s="29" t="s">
        <v>36</v>
      </c>
      <c r="E181" s="26" t="s">
        <v>69</v>
      </c>
      <c r="F181" s="21"/>
      <c r="G181" s="64">
        <f>G183</f>
        <v>549</v>
      </c>
    </row>
    <row r="182" spans="1:7" ht="48" thickBot="1">
      <c r="A182" s="1"/>
      <c r="B182" s="27" t="s">
        <v>221</v>
      </c>
      <c r="C182" s="14" t="s">
        <v>45</v>
      </c>
      <c r="D182" s="29" t="s">
        <v>36</v>
      </c>
      <c r="E182" s="26" t="s">
        <v>222</v>
      </c>
      <c r="F182" s="21"/>
      <c r="G182" s="63">
        <f>G183</f>
        <v>549</v>
      </c>
    </row>
    <row r="183" spans="1:7" ht="37.9" customHeight="1" thickBot="1">
      <c r="A183" s="1"/>
      <c r="B183" s="7" t="s">
        <v>71</v>
      </c>
      <c r="C183" s="14">
        <v>13</v>
      </c>
      <c r="D183" s="29" t="s">
        <v>36</v>
      </c>
      <c r="E183" s="25" t="s">
        <v>238</v>
      </c>
      <c r="F183" s="25" t="s">
        <v>70</v>
      </c>
      <c r="G183" s="84">
        <v>549</v>
      </c>
    </row>
    <row r="184" spans="1:7" ht="32.25" thickBot="1">
      <c r="A184" s="36">
        <v>9</v>
      </c>
      <c r="B184" s="52" t="s">
        <v>28</v>
      </c>
      <c r="C184" s="18">
        <v>14</v>
      </c>
      <c r="D184" s="18"/>
      <c r="E184" s="18"/>
      <c r="F184" s="24"/>
      <c r="G184" s="64">
        <f>G185+G191</f>
        <v>28968</v>
      </c>
    </row>
    <row r="185" spans="1:7" ht="32.25" thickBot="1">
      <c r="A185" s="1"/>
      <c r="B185" s="47" t="s">
        <v>29</v>
      </c>
      <c r="C185" s="18">
        <v>14</v>
      </c>
      <c r="D185" s="18" t="s">
        <v>36</v>
      </c>
      <c r="E185" s="18"/>
      <c r="F185" s="24"/>
      <c r="G185" s="64">
        <f>G186</f>
        <v>6479</v>
      </c>
    </row>
    <row r="186" spans="1:7" ht="97.9" customHeight="1" thickBot="1">
      <c r="A186" s="1"/>
      <c r="B186" s="24" t="s">
        <v>168</v>
      </c>
      <c r="C186" s="18" t="s">
        <v>48</v>
      </c>
      <c r="D186" s="18" t="s">
        <v>36</v>
      </c>
      <c r="E186" s="18" t="s">
        <v>46</v>
      </c>
      <c r="F186" s="24"/>
      <c r="G186" s="64">
        <f>G187</f>
        <v>6479</v>
      </c>
    </row>
    <row r="187" spans="1:7" ht="79.5" thickBot="1">
      <c r="A187" s="1"/>
      <c r="B187" s="9" t="s">
        <v>209</v>
      </c>
      <c r="C187" s="18" t="s">
        <v>48</v>
      </c>
      <c r="D187" s="18" t="s">
        <v>36</v>
      </c>
      <c r="E187" s="18" t="s">
        <v>128</v>
      </c>
      <c r="F187" s="24"/>
      <c r="G187" s="64">
        <f>G188</f>
        <v>6479</v>
      </c>
    </row>
    <row r="188" spans="1:7" ht="32.25" thickBot="1">
      <c r="A188" s="1"/>
      <c r="B188" s="62" t="s">
        <v>223</v>
      </c>
      <c r="C188" s="18" t="s">
        <v>48</v>
      </c>
      <c r="D188" s="18" t="s">
        <v>36</v>
      </c>
      <c r="E188" s="18" t="s">
        <v>224</v>
      </c>
      <c r="F188" s="24"/>
      <c r="G188" s="63">
        <f>G190+G189</f>
        <v>6479</v>
      </c>
    </row>
    <row r="189" spans="1:7" ht="32.25" thickBot="1">
      <c r="A189" s="1"/>
      <c r="B189" s="7" t="s">
        <v>261</v>
      </c>
      <c r="C189" s="14">
        <v>14</v>
      </c>
      <c r="D189" s="14" t="s">
        <v>36</v>
      </c>
      <c r="E189" s="13" t="s">
        <v>260</v>
      </c>
      <c r="F189" s="24">
        <v>500</v>
      </c>
      <c r="G189" s="63">
        <v>3644</v>
      </c>
    </row>
    <row r="190" spans="1:7" ht="32.25" thickBot="1">
      <c r="A190" s="1"/>
      <c r="B190" s="7" t="s">
        <v>262</v>
      </c>
      <c r="C190" s="14">
        <v>14</v>
      </c>
      <c r="D190" s="14" t="s">
        <v>36</v>
      </c>
      <c r="E190" s="13" t="s">
        <v>130</v>
      </c>
      <c r="F190" s="24">
        <v>500</v>
      </c>
      <c r="G190" s="65">
        <v>2835</v>
      </c>
    </row>
    <row r="191" spans="1:7" ht="16.5" thickBot="1">
      <c r="A191" s="1"/>
      <c r="B191" s="43" t="s">
        <v>47</v>
      </c>
      <c r="C191" s="18" t="s">
        <v>48</v>
      </c>
      <c r="D191" s="18" t="s">
        <v>40</v>
      </c>
      <c r="E191" s="18"/>
      <c r="F191" s="24"/>
      <c r="G191" s="78">
        <f>G192</f>
        <v>22489</v>
      </c>
    </row>
    <row r="192" spans="1:7" ht="95.45" customHeight="1" thickBot="1">
      <c r="A192" s="1"/>
      <c r="B192" s="24" t="s">
        <v>168</v>
      </c>
      <c r="C192" s="18" t="s">
        <v>48</v>
      </c>
      <c r="D192" s="18" t="s">
        <v>40</v>
      </c>
      <c r="E192" s="18" t="s">
        <v>46</v>
      </c>
      <c r="F192" s="24"/>
      <c r="G192" s="78">
        <f>G193</f>
        <v>22489</v>
      </c>
    </row>
    <row r="193" spans="1:7" ht="79.5" thickBot="1">
      <c r="A193" s="1"/>
      <c r="B193" s="9" t="s">
        <v>209</v>
      </c>
      <c r="C193" s="18" t="s">
        <v>48</v>
      </c>
      <c r="D193" s="18" t="s">
        <v>40</v>
      </c>
      <c r="E193" s="18" t="s">
        <v>128</v>
      </c>
      <c r="F193" s="24"/>
      <c r="G193" s="78">
        <f>G195</f>
        <v>22489</v>
      </c>
    </row>
    <row r="194" spans="1:7" ht="32.25" thickBot="1">
      <c r="A194" s="1"/>
      <c r="B194" s="62" t="s">
        <v>225</v>
      </c>
      <c r="C194" s="18" t="s">
        <v>48</v>
      </c>
      <c r="D194" s="18" t="s">
        <v>40</v>
      </c>
      <c r="E194" s="18" t="s">
        <v>226</v>
      </c>
      <c r="F194" s="24"/>
      <c r="G194" s="78">
        <f>G195</f>
        <v>22489</v>
      </c>
    </row>
    <row r="195" spans="1:7" ht="48" thickBot="1">
      <c r="A195" s="1"/>
      <c r="B195" s="8" t="s">
        <v>132</v>
      </c>
      <c r="C195" s="18" t="s">
        <v>48</v>
      </c>
      <c r="D195" s="18" t="s">
        <v>40</v>
      </c>
      <c r="E195" s="17" t="s">
        <v>131</v>
      </c>
      <c r="F195" s="24">
        <v>500</v>
      </c>
      <c r="G195" s="78">
        <v>22489</v>
      </c>
    </row>
    <row r="196" spans="1:7" ht="1.1499999999999999" customHeight="1" thickBot="1">
      <c r="A196" s="1"/>
      <c r="B196" s="52" t="s">
        <v>33</v>
      </c>
      <c r="C196" s="5">
        <v>99</v>
      </c>
      <c r="D196" s="5">
        <v>99</v>
      </c>
      <c r="E196" s="5"/>
      <c r="F196" s="23"/>
      <c r="G196" s="67"/>
    </row>
    <row r="197" spans="1:7">
      <c r="A197" s="2"/>
    </row>
    <row r="198" spans="1:7" ht="18.75">
      <c r="A198" s="3" t="s">
        <v>34</v>
      </c>
    </row>
    <row r="199" spans="1:7" ht="18.75">
      <c r="A199" s="3" t="s">
        <v>231</v>
      </c>
    </row>
    <row r="200" spans="1:7" ht="18.75">
      <c r="A200" s="3" t="s">
        <v>35</v>
      </c>
    </row>
  </sheetData>
  <mergeCells count="13">
    <mergeCell ref="F7:F8"/>
    <mergeCell ref="A6:G6"/>
    <mergeCell ref="A1:G1"/>
    <mergeCell ref="A2:G2"/>
    <mergeCell ref="A4:G4"/>
    <mergeCell ref="A7:A8"/>
    <mergeCell ref="B7:B8"/>
    <mergeCell ref="C7:C8"/>
    <mergeCell ref="D7:D8"/>
    <mergeCell ref="E7:E8"/>
    <mergeCell ref="C3:G3"/>
    <mergeCell ref="A5:G5"/>
    <mergeCell ref="G7:G8"/>
  </mergeCells>
  <pageMargins left="0.62992125984251968" right="0.23622047244094491" top="0.16" bottom="0.15748031496062992" header="0.16" footer="0.23622047244094491"/>
  <pageSetup paperSize="9" scale="90" fitToHeight="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00"/>
  <sheetViews>
    <sheetView topLeftCell="A7" workbookViewId="0">
      <selection activeCell="D206" sqref="D206"/>
    </sheetView>
  </sheetViews>
  <sheetFormatPr defaultRowHeight="12.75"/>
  <cols>
    <col min="1" max="1" width="4" customWidth="1"/>
    <col min="2" max="2" width="58.28515625" customWidth="1"/>
    <col min="3" max="3" width="5.7109375" style="6" customWidth="1"/>
    <col min="4" max="4" width="5.5703125" style="6" customWidth="1"/>
    <col min="5" max="5" width="15" style="6" customWidth="1"/>
    <col min="6" max="6" width="5.42578125" customWidth="1"/>
    <col min="7" max="7" width="12.140625" customWidth="1"/>
  </cols>
  <sheetData>
    <row r="1" spans="1:7" ht="15.75">
      <c r="A1" s="193" t="s">
        <v>259</v>
      </c>
      <c r="B1" s="193"/>
      <c r="C1" s="193"/>
      <c r="D1" s="193"/>
      <c r="E1" s="193"/>
      <c r="F1" s="193"/>
      <c r="G1" s="193"/>
    </row>
    <row r="2" spans="1:7" ht="1.1499999999999999" customHeight="1">
      <c r="A2" s="194"/>
      <c r="B2" s="194"/>
      <c r="C2" s="194"/>
      <c r="D2" s="194"/>
      <c r="E2" s="194"/>
      <c r="F2" s="194"/>
      <c r="G2" s="194"/>
    </row>
    <row r="3" spans="1:7" ht="68.45" hidden="1" customHeight="1">
      <c r="A3" s="88"/>
      <c r="B3" s="88"/>
      <c r="C3" s="201" t="s">
        <v>230</v>
      </c>
      <c r="D3" s="201"/>
      <c r="E3" s="201"/>
      <c r="F3" s="201"/>
      <c r="G3" s="201"/>
    </row>
    <row r="4" spans="1:7" ht="12" hidden="1" customHeight="1">
      <c r="A4" s="193"/>
      <c r="B4" s="193"/>
      <c r="C4" s="193"/>
      <c r="D4" s="193"/>
      <c r="E4" s="193"/>
      <c r="F4" s="193"/>
      <c r="G4" s="193"/>
    </row>
    <row r="5" spans="1:7" ht="66" customHeight="1">
      <c r="A5" s="202" t="s">
        <v>247</v>
      </c>
      <c r="B5" s="202"/>
      <c r="C5" s="202"/>
      <c r="D5" s="202"/>
      <c r="E5" s="202"/>
      <c r="F5" s="202"/>
      <c r="G5" s="202"/>
    </row>
    <row r="6" spans="1:7" ht="19.5" thickBot="1">
      <c r="A6" s="192" t="s">
        <v>152</v>
      </c>
      <c r="B6" s="192"/>
      <c r="C6" s="192"/>
      <c r="D6" s="192"/>
      <c r="E6" s="192"/>
      <c r="F6" s="192"/>
      <c r="G6" s="192"/>
    </row>
    <row r="7" spans="1:7">
      <c r="A7" s="195" t="s">
        <v>0</v>
      </c>
      <c r="B7" s="190" t="s">
        <v>1</v>
      </c>
      <c r="C7" s="197" t="s">
        <v>2</v>
      </c>
      <c r="D7" s="197" t="s">
        <v>3</v>
      </c>
      <c r="E7" s="199" t="s">
        <v>4</v>
      </c>
      <c r="F7" s="190" t="s">
        <v>5</v>
      </c>
      <c r="G7" s="190" t="s">
        <v>151</v>
      </c>
    </row>
    <row r="8" spans="1:7" ht="13.5" thickBot="1">
      <c r="A8" s="196"/>
      <c r="B8" s="191"/>
      <c r="C8" s="198"/>
      <c r="D8" s="198"/>
      <c r="E8" s="200"/>
      <c r="F8" s="191"/>
      <c r="G8" s="203"/>
    </row>
    <row r="9" spans="1:7" ht="23.45" customHeight="1" thickBot="1">
      <c r="A9" s="1"/>
      <c r="B9" s="55" t="s">
        <v>6</v>
      </c>
      <c r="C9" s="4"/>
      <c r="D9" s="4"/>
      <c r="E9" s="4"/>
      <c r="F9" s="33"/>
      <c r="G9" s="66">
        <f>G10+G51+G56+G83+G130+G144+G173+G178+G184</f>
        <v>298471.60000000003</v>
      </c>
    </row>
    <row r="10" spans="1:7" ht="27" customHeight="1" thickBot="1">
      <c r="A10" s="36">
        <v>1</v>
      </c>
      <c r="B10" s="52" t="s">
        <v>7</v>
      </c>
      <c r="C10" s="16" t="s">
        <v>36</v>
      </c>
      <c r="D10" s="16"/>
      <c r="E10" s="16"/>
      <c r="F10" s="34"/>
      <c r="G10" s="66">
        <f>G11+G17+G23+G29+G34</f>
        <v>28722</v>
      </c>
    </row>
    <row r="11" spans="1:7" ht="47.45" hidden="1" customHeight="1" thickBot="1">
      <c r="A11" s="1"/>
      <c r="B11" s="45" t="s">
        <v>8</v>
      </c>
      <c r="C11" s="18" t="s">
        <v>36</v>
      </c>
      <c r="D11" s="18" t="s">
        <v>37</v>
      </c>
      <c r="E11" s="20"/>
      <c r="F11" s="22"/>
      <c r="G11" s="78">
        <f>G12</f>
        <v>556</v>
      </c>
    </row>
    <row r="12" spans="1:7" ht="35.450000000000003" hidden="1" customHeight="1" thickBot="1">
      <c r="A12" s="15"/>
      <c r="B12" s="9" t="s">
        <v>164</v>
      </c>
      <c r="C12" s="14" t="s">
        <v>36</v>
      </c>
      <c r="D12" s="14" t="s">
        <v>37</v>
      </c>
      <c r="E12" s="13">
        <v>10</v>
      </c>
      <c r="F12" s="22"/>
      <c r="G12" s="64">
        <f>G13</f>
        <v>556</v>
      </c>
    </row>
    <row r="13" spans="1:7" ht="35.450000000000003" hidden="1" customHeight="1" thickBot="1">
      <c r="A13" s="1"/>
      <c r="B13" s="9" t="s">
        <v>165</v>
      </c>
      <c r="C13" s="14" t="s">
        <v>36</v>
      </c>
      <c r="D13" s="14" t="s">
        <v>37</v>
      </c>
      <c r="E13" s="13" t="s">
        <v>142</v>
      </c>
      <c r="F13" s="22"/>
      <c r="G13" s="64">
        <f>G14+G15+G16</f>
        <v>556</v>
      </c>
    </row>
    <row r="14" spans="1:7" ht="90.6" hidden="1" customHeight="1" thickBot="1">
      <c r="A14" s="1"/>
      <c r="B14" s="21" t="s">
        <v>52</v>
      </c>
      <c r="C14" s="14" t="s">
        <v>36</v>
      </c>
      <c r="D14" s="14" t="s">
        <v>37</v>
      </c>
      <c r="E14" s="19" t="s">
        <v>143</v>
      </c>
      <c r="F14" s="21">
        <v>100</v>
      </c>
      <c r="G14" s="65">
        <v>514</v>
      </c>
    </row>
    <row r="15" spans="1:7" ht="1.1499999999999999" customHeight="1" thickBot="1">
      <c r="A15" s="1"/>
      <c r="B15" s="7" t="s">
        <v>53</v>
      </c>
      <c r="C15" s="14" t="s">
        <v>36</v>
      </c>
      <c r="D15" s="14" t="s">
        <v>37</v>
      </c>
      <c r="E15" s="19" t="s">
        <v>143</v>
      </c>
      <c r="F15" s="21">
        <v>200</v>
      </c>
      <c r="G15" s="65">
        <v>41</v>
      </c>
    </row>
    <row r="16" spans="1:7" ht="48" hidden="1" customHeight="1" thickBot="1">
      <c r="A16" s="1"/>
      <c r="B16" s="7" t="s">
        <v>55</v>
      </c>
      <c r="C16" s="14" t="s">
        <v>36</v>
      </c>
      <c r="D16" s="14" t="s">
        <v>37</v>
      </c>
      <c r="E16" s="19" t="s">
        <v>143</v>
      </c>
      <c r="F16" s="21">
        <v>800</v>
      </c>
      <c r="G16" s="65">
        <v>1</v>
      </c>
    </row>
    <row r="17" spans="1:7" ht="63.75" hidden="1" thickBot="1">
      <c r="A17" s="1"/>
      <c r="B17" s="47" t="s">
        <v>9</v>
      </c>
      <c r="C17" s="18" t="s">
        <v>36</v>
      </c>
      <c r="D17" s="18" t="s">
        <v>38</v>
      </c>
      <c r="E17" s="18"/>
      <c r="F17" s="22"/>
      <c r="G17" s="78">
        <f>G18</f>
        <v>14724</v>
      </c>
    </row>
    <row r="18" spans="1:7" ht="32.25" hidden="1" thickBot="1">
      <c r="A18" s="1"/>
      <c r="B18" s="69" t="s">
        <v>166</v>
      </c>
      <c r="C18" s="18" t="s">
        <v>36</v>
      </c>
      <c r="D18" s="18" t="s">
        <v>38</v>
      </c>
      <c r="E18" s="18" t="s">
        <v>54</v>
      </c>
      <c r="F18" s="22"/>
      <c r="G18" s="78">
        <f>G19</f>
        <v>14724</v>
      </c>
    </row>
    <row r="19" spans="1:7" ht="39.6" hidden="1" customHeight="1" thickBot="1">
      <c r="A19" s="1"/>
      <c r="B19" s="44" t="s">
        <v>167</v>
      </c>
      <c r="C19" s="18" t="s">
        <v>36</v>
      </c>
      <c r="D19" s="18" t="s">
        <v>38</v>
      </c>
      <c r="E19" s="18" t="s">
        <v>144</v>
      </c>
      <c r="F19" s="22"/>
      <c r="G19" s="78">
        <f>G20+G21+G22</f>
        <v>14724</v>
      </c>
    </row>
    <row r="20" spans="1:7" ht="91.9" hidden="1" customHeight="1" thickBot="1">
      <c r="A20" s="1"/>
      <c r="B20" s="7" t="s">
        <v>265</v>
      </c>
      <c r="C20" s="14" t="s">
        <v>36</v>
      </c>
      <c r="D20" s="14" t="s">
        <v>38</v>
      </c>
      <c r="E20" s="13" t="s">
        <v>145</v>
      </c>
      <c r="F20" s="21">
        <v>100</v>
      </c>
      <c r="G20" s="65">
        <v>14521</v>
      </c>
    </row>
    <row r="21" spans="1:7" ht="51.6" hidden="1" customHeight="1" thickBot="1">
      <c r="A21" s="1"/>
      <c r="B21" s="7" t="s">
        <v>266</v>
      </c>
      <c r="C21" s="14" t="s">
        <v>36</v>
      </c>
      <c r="D21" s="14" t="s">
        <v>38</v>
      </c>
      <c r="E21" s="13" t="s">
        <v>145</v>
      </c>
      <c r="F21" s="21">
        <v>200</v>
      </c>
      <c r="G21" s="78">
        <v>173</v>
      </c>
    </row>
    <row r="22" spans="1:7" ht="1.1499999999999999" customHeight="1" thickBot="1">
      <c r="A22" s="1"/>
      <c r="B22" s="7" t="s">
        <v>267</v>
      </c>
      <c r="C22" s="14" t="s">
        <v>36</v>
      </c>
      <c r="D22" s="14" t="s">
        <v>38</v>
      </c>
      <c r="E22" s="13" t="s">
        <v>145</v>
      </c>
      <c r="F22" s="21">
        <v>800</v>
      </c>
      <c r="G22" s="78">
        <v>30</v>
      </c>
    </row>
    <row r="23" spans="1:7" ht="48" hidden="1" thickBot="1">
      <c r="A23" s="1"/>
      <c r="B23" s="47" t="s">
        <v>25</v>
      </c>
      <c r="C23" s="18" t="s">
        <v>36</v>
      </c>
      <c r="D23" s="18" t="s">
        <v>43</v>
      </c>
      <c r="E23" s="16"/>
      <c r="F23" s="24"/>
      <c r="G23" s="64">
        <f>G24</f>
        <v>7570</v>
      </c>
    </row>
    <row r="24" spans="1:7" ht="97.15" hidden="1" customHeight="1" thickBot="1">
      <c r="A24" s="1"/>
      <c r="B24" s="53" t="s">
        <v>168</v>
      </c>
      <c r="C24" s="18" t="s">
        <v>36</v>
      </c>
      <c r="D24" s="18" t="s">
        <v>43</v>
      </c>
      <c r="E24" s="18" t="s">
        <v>46</v>
      </c>
      <c r="F24" s="24"/>
      <c r="G24" s="64">
        <f>G25</f>
        <v>7570</v>
      </c>
    </row>
    <row r="25" spans="1:7" ht="5.45" hidden="1" customHeight="1" thickBot="1">
      <c r="A25" s="1"/>
      <c r="B25" s="9" t="s">
        <v>169</v>
      </c>
      <c r="C25" s="18" t="s">
        <v>36</v>
      </c>
      <c r="D25" s="18" t="s">
        <v>43</v>
      </c>
      <c r="E25" s="18" t="s">
        <v>153</v>
      </c>
      <c r="F25" s="24"/>
      <c r="G25" s="64">
        <f>G26+G27+G28</f>
        <v>7570</v>
      </c>
    </row>
    <row r="26" spans="1:7" ht="92.45" hidden="1" customHeight="1" thickBot="1">
      <c r="A26" s="1"/>
      <c r="B26" s="7" t="s">
        <v>123</v>
      </c>
      <c r="C26" s="14" t="s">
        <v>36</v>
      </c>
      <c r="D26" s="14" t="s">
        <v>43</v>
      </c>
      <c r="E26" s="13" t="s">
        <v>124</v>
      </c>
      <c r="F26" s="24">
        <v>100</v>
      </c>
      <c r="G26" s="64">
        <v>6282</v>
      </c>
    </row>
    <row r="27" spans="1:7" ht="45.6" hidden="1" customHeight="1" thickBot="1">
      <c r="A27" s="1"/>
      <c r="B27" s="7" t="s">
        <v>125</v>
      </c>
      <c r="C27" s="14" t="s">
        <v>36</v>
      </c>
      <c r="D27" s="14" t="s">
        <v>43</v>
      </c>
      <c r="E27" s="13" t="s">
        <v>124</v>
      </c>
      <c r="F27" s="24">
        <v>200</v>
      </c>
      <c r="G27" s="63">
        <v>1285</v>
      </c>
    </row>
    <row r="28" spans="1:7" ht="51" hidden="1" customHeight="1" thickBot="1">
      <c r="A28" s="1"/>
      <c r="B28" s="7" t="s">
        <v>126</v>
      </c>
      <c r="C28" s="14" t="s">
        <v>36</v>
      </c>
      <c r="D28" s="14" t="s">
        <v>43</v>
      </c>
      <c r="E28" s="13" t="s">
        <v>124</v>
      </c>
      <c r="F28" s="24">
        <v>800</v>
      </c>
      <c r="G28" s="63">
        <v>3</v>
      </c>
    </row>
    <row r="29" spans="1:7" ht="0.6" hidden="1" customHeight="1" thickBot="1">
      <c r="A29" s="1"/>
      <c r="B29" s="47" t="s">
        <v>26</v>
      </c>
      <c r="C29" s="18" t="s">
        <v>36</v>
      </c>
      <c r="D29" s="18">
        <v>11</v>
      </c>
      <c r="E29" s="18"/>
      <c r="F29" s="24"/>
      <c r="G29" s="64">
        <f>G30</f>
        <v>4000</v>
      </c>
    </row>
    <row r="30" spans="1:7" ht="92.45" hidden="1" customHeight="1" thickBot="1">
      <c r="A30" s="1"/>
      <c r="B30" s="53" t="s">
        <v>168</v>
      </c>
      <c r="C30" s="18" t="s">
        <v>36</v>
      </c>
      <c r="D30" s="18" t="s">
        <v>46</v>
      </c>
      <c r="E30" s="18" t="s">
        <v>46</v>
      </c>
      <c r="F30" s="24"/>
      <c r="G30" s="64">
        <f>G31</f>
        <v>4000</v>
      </c>
    </row>
    <row r="31" spans="1:7" ht="21" hidden="1" customHeight="1" thickBot="1">
      <c r="A31" s="1"/>
      <c r="B31" s="9" t="s">
        <v>170</v>
      </c>
      <c r="C31" s="18" t="s">
        <v>36</v>
      </c>
      <c r="D31" s="18" t="s">
        <v>46</v>
      </c>
      <c r="E31" s="18" t="s">
        <v>69</v>
      </c>
      <c r="F31" s="24"/>
      <c r="G31" s="64">
        <f>G33</f>
        <v>4000</v>
      </c>
    </row>
    <row r="32" spans="1:7" ht="32.25" hidden="1" thickBot="1">
      <c r="A32" s="1"/>
      <c r="B32" s="90" t="s">
        <v>171</v>
      </c>
      <c r="C32" s="18" t="s">
        <v>36</v>
      </c>
      <c r="D32" s="18" t="s">
        <v>46</v>
      </c>
      <c r="E32" s="18" t="s">
        <v>172</v>
      </c>
      <c r="F32" s="24"/>
      <c r="G32" s="63">
        <f>G33</f>
        <v>4000</v>
      </c>
    </row>
    <row r="33" spans="1:7" ht="32.25" hidden="1" thickBot="1">
      <c r="A33" s="1"/>
      <c r="B33" s="7" t="s">
        <v>127</v>
      </c>
      <c r="C33" s="18" t="s">
        <v>36</v>
      </c>
      <c r="D33" s="18">
        <v>11</v>
      </c>
      <c r="E33" s="13" t="s">
        <v>242</v>
      </c>
      <c r="F33" s="24">
        <v>800</v>
      </c>
      <c r="G33" s="64">
        <v>4000</v>
      </c>
    </row>
    <row r="34" spans="1:7" ht="1.9" hidden="1" customHeight="1" thickBot="1">
      <c r="A34" s="1"/>
      <c r="B34" s="47" t="s">
        <v>51</v>
      </c>
      <c r="C34" s="18" t="s">
        <v>36</v>
      </c>
      <c r="D34" s="18">
        <v>13</v>
      </c>
      <c r="E34" s="18"/>
      <c r="F34" s="24"/>
      <c r="G34" s="78">
        <f>G35+G40</f>
        <v>1872</v>
      </c>
    </row>
    <row r="35" spans="1:7" ht="33" hidden="1" customHeight="1" thickBot="1">
      <c r="A35" s="1"/>
      <c r="B35" s="44" t="s">
        <v>191</v>
      </c>
      <c r="C35" s="18" t="s">
        <v>36</v>
      </c>
      <c r="D35" s="18" t="s">
        <v>45</v>
      </c>
      <c r="E35" s="18" t="s">
        <v>36</v>
      </c>
      <c r="F35" s="24"/>
      <c r="G35" s="78">
        <f>G36</f>
        <v>773</v>
      </c>
    </row>
    <row r="36" spans="1:7" ht="36" hidden="1" customHeight="1" thickBot="1">
      <c r="A36" s="1"/>
      <c r="B36" s="8" t="s">
        <v>169</v>
      </c>
      <c r="C36" s="18" t="s">
        <v>36</v>
      </c>
      <c r="D36" s="18" t="s">
        <v>45</v>
      </c>
      <c r="E36" s="18" t="s">
        <v>79</v>
      </c>
      <c r="F36" s="24"/>
      <c r="G36" s="78">
        <f>G37</f>
        <v>773</v>
      </c>
    </row>
    <row r="37" spans="1:7" ht="66" hidden="1" customHeight="1" thickBot="1">
      <c r="A37" s="1"/>
      <c r="B37" s="47" t="s">
        <v>228</v>
      </c>
      <c r="C37" s="18" t="s">
        <v>36</v>
      </c>
      <c r="D37" s="18" t="s">
        <v>45</v>
      </c>
      <c r="E37" s="18" t="s">
        <v>227</v>
      </c>
      <c r="F37" s="24"/>
      <c r="G37" s="78">
        <f>G38+G39</f>
        <v>773</v>
      </c>
    </row>
    <row r="38" spans="1:7" ht="91.9" hidden="1" customHeight="1" thickBot="1">
      <c r="A38" s="1"/>
      <c r="B38" s="21" t="s">
        <v>80</v>
      </c>
      <c r="C38" s="18" t="s">
        <v>36</v>
      </c>
      <c r="D38" s="18" t="s">
        <v>45</v>
      </c>
      <c r="E38" s="18" t="s">
        <v>104</v>
      </c>
      <c r="F38" s="24">
        <v>100</v>
      </c>
      <c r="G38" s="78">
        <v>612</v>
      </c>
    </row>
    <row r="39" spans="1:7" ht="52.9" hidden="1" customHeight="1" thickBot="1">
      <c r="A39" s="1"/>
      <c r="B39" s="7" t="s">
        <v>81</v>
      </c>
      <c r="C39" s="18" t="s">
        <v>36</v>
      </c>
      <c r="D39" s="18" t="s">
        <v>45</v>
      </c>
      <c r="E39" s="18" t="s">
        <v>104</v>
      </c>
      <c r="F39" s="24">
        <v>200</v>
      </c>
      <c r="G39" s="78">
        <v>161</v>
      </c>
    </row>
    <row r="40" spans="1:7" ht="99" hidden="1" customHeight="1" thickBot="1">
      <c r="A40" s="1"/>
      <c r="B40" s="48" t="s">
        <v>168</v>
      </c>
      <c r="C40" s="18" t="s">
        <v>36</v>
      </c>
      <c r="D40" s="18" t="s">
        <v>45</v>
      </c>
      <c r="E40" s="18" t="s">
        <v>46</v>
      </c>
      <c r="F40" s="24"/>
      <c r="G40" s="78">
        <f>G41</f>
        <v>1099</v>
      </c>
    </row>
    <row r="41" spans="1:7" ht="43.9" hidden="1" customHeight="1" thickBot="1">
      <c r="A41" s="1"/>
      <c r="B41" s="44" t="s">
        <v>173</v>
      </c>
      <c r="C41" s="18" t="s">
        <v>36</v>
      </c>
      <c r="D41" s="18" t="s">
        <v>45</v>
      </c>
      <c r="E41" s="18" t="s">
        <v>56</v>
      </c>
      <c r="F41" s="24"/>
      <c r="G41" s="78">
        <f>G42+G45+G48</f>
        <v>1099</v>
      </c>
    </row>
    <row r="42" spans="1:7" ht="0.6" hidden="1" customHeight="1" thickBot="1">
      <c r="A42" s="1"/>
      <c r="B42" s="70" t="s">
        <v>174</v>
      </c>
      <c r="C42" s="18" t="s">
        <v>36</v>
      </c>
      <c r="D42" s="18" t="s">
        <v>45</v>
      </c>
      <c r="E42" s="18" t="s">
        <v>175</v>
      </c>
      <c r="F42" s="24"/>
      <c r="G42" s="65">
        <f>G43+G44</f>
        <v>387</v>
      </c>
    </row>
    <row r="43" spans="1:7" ht="96" hidden="1" customHeight="1" thickBot="1">
      <c r="A43" s="1"/>
      <c r="B43" s="9" t="s">
        <v>57</v>
      </c>
      <c r="C43" s="14" t="s">
        <v>36</v>
      </c>
      <c r="D43" s="14">
        <v>13</v>
      </c>
      <c r="E43" s="13" t="s">
        <v>76</v>
      </c>
      <c r="F43" s="21">
        <v>100</v>
      </c>
      <c r="G43" s="64">
        <v>355</v>
      </c>
    </row>
    <row r="44" spans="1:7" ht="67.900000000000006" hidden="1" customHeight="1" thickBot="1">
      <c r="A44" s="1"/>
      <c r="B44" s="7" t="s">
        <v>58</v>
      </c>
      <c r="C44" s="18" t="s">
        <v>36</v>
      </c>
      <c r="D44" s="14">
        <v>13</v>
      </c>
      <c r="E44" s="13" t="s">
        <v>76</v>
      </c>
      <c r="F44" s="21">
        <v>200</v>
      </c>
      <c r="G44" s="64">
        <v>32</v>
      </c>
    </row>
    <row r="45" spans="1:7" ht="96" hidden="1" customHeight="1" thickBot="1">
      <c r="A45" s="1"/>
      <c r="B45" s="7" t="s">
        <v>176</v>
      </c>
      <c r="C45" s="18" t="s">
        <v>177</v>
      </c>
      <c r="D45" s="14" t="s">
        <v>45</v>
      </c>
      <c r="E45" s="13" t="s">
        <v>178</v>
      </c>
      <c r="F45" s="21"/>
      <c r="G45" s="63">
        <f>G46+G47</f>
        <v>376</v>
      </c>
    </row>
    <row r="46" spans="1:7" ht="127.15" hidden="1" customHeight="1" thickBot="1">
      <c r="A46" s="1"/>
      <c r="B46" s="9" t="s">
        <v>59</v>
      </c>
      <c r="C46" s="18" t="s">
        <v>36</v>
      </c>
      <c r="D46" s="14" t="s">
        <v>45</v>
      </c>
      <c r="E46" s="13" t="s">
        <v>148</v>
      </c>
      <c r="F46" s="21">
        <v>100</v>
      </c>
      <c r="G46" s="64">
        <v>333</v>
      </c>
    </row>
    <row r="47" spans="1:7" ht="83.45" hidden="1" customHeight="1" thickBot="1">
      <c r="A47" s="1"/>
      <c r="B47" s="9" t="s">
        <v>60</v>
      </c>
      <c r="C47" s="18" t="s">
        <v>36</v>
      </c>
      <c r="D47" s="14" t="s">
        <v>45</v>
      </c>
      <c r="E47" s="13" t="s">
        <v>148</v>
      </c>
      <c r="F47" s="21">
        <v>200</v>
      </c>
      <c r="G47" s="64">
        <v>43</v>
      </c>
    </row>
    <row r="48" spans="1:7" ht="50.45" hidden="1" customHeight="1" thickBot="1">
      <c r="A48" s="1"/>
      <c r="B48" s="9" t="s">
        <v>179</v>
      </c>
      <c r="C48" s="18" t="s">
        <v>36</v>
      </c>
      <c r="D48" s="14" t="s">
        <v>45</v>
      </c>
      <c r="E48" s="13" t="s">
        <v>180</v>
      </c>
      <c r="F48" s="21"/>
      <c r="G48" s="63">
        <f>G49+G50</f>
        <v>336</v>
      </c>
    </row>
    <row r="49" spans="1:7" ht="94.9" hidden="1" customHeight="1" thickBot="1">
      <c r="A49" s="1"/>
      <c r="B49" s="9" t="s">
        <v>61</v>
      </c>
      <c r="C49" s="14" t="s">
        <v>36</v>
      </c>
      <c r="D49" s="14" t="s">
        <v>45</v>
      </c>
      <c r="E49" s="13" t="s">
        <v>149</v>
      </c>
      <c r="F49" s="21">
        <v>100</v>
      </c>
      <c r="G49" s="64">
        <v>336</v>
      </c>
    </row>
    <row r="50" spans="1:7" ht="70.150000000000006" hidden="1" customHeight="1" thickBot="1">
      <c r="A50" s="1"/>
      <c r="B50" s="9" t="s">
        <v>62</v>
      </c>
      <c r="C50" s="14" t="s">
        <v>36</v>
      </c>
      <c r="D50" s="14" t="s">
        <v>45</v>
      </c>
      <c r="E50" s="13" t="s">
        <v>149</v>
      </c>
      <c r="F50" s="21">
        <v>200</v>
      </c>
      <c r="G50" s="64"/>
    </row>
    <row r="51" spans="1:7" ht="32.25" thickBot="1">
      <c r="A51" s="37">
        <v>2</v>
      </c>
      <c r="B51" s="52" t="s">
        <v>10</v>
      </c>
      <c r="C51" s="16" t="s">
        <v>37</v>
      </c>
      <c r="D51" s="16"/>
      <c r="E51" s="16"/>
      <c r="F51" s="22"/>
      <c r="G51" s="79">
        <f>G52</f>
        <v>100</v>
      </c>
    </row>
    <row r="52" spans="1:7" ht="0.6" customHeight="1" thickBot="1">
      <c r="A52" s="1"/>
      <c r="B52" s="47" t="s">
        <v>11</v>
      </c>
      <c r="C52" s="18" t="s">
        <v>37</v>
      </c>
      <c r="D52" s="18" t="s">
        <v>39</v>
      </c>
      <c r="E52" s="18"/>
      <c r="F52" s="24"/>
      <c r="G52" s="78">
        <f>G53</f>
        <v>100</v>
      </c>
    </row>
    <row r="53" spans="1:7" ht="82.9" hidden="1" customHeight="1" thickBot="1">
      <c r="A53" s="1"/>
      <c r="B53" s="44" t="s">
        <v>181</v>
      </c>
      <c r="C53" s="18" t="s">
        <v>37</v>
      </c>
      <c r="D53" s="18" t="s">
        <v>39</v>
      </c>
      <c r="E53" s="18" t="s">
        <v>37</v>
      </c>
      <c r="F53" s="24"/>
      <c r="G53" s="78">
        <f>G54</f>
        <v>100</v>
      </c>
    </row>
    <row r="54" spans="1:7" ht="34.9" hidden="1" customHeight="1" thickBot="1">
      <c r="A54" s="1"/>
      <c r="B54" s="49" t="s">
        <v>182</v>
      </c>
      <c r="C54" s="18" t="s">
        <v>37</v>
      </c>
      <c r="D54" s="18" t="s">
        <v>39</v>
      </c>
      <c r="E54" s="18" t="s">
        <v>77</v>
      </c>
      <c r="F54" s="24"/>
      <c r="G54" s="78">
        <f>G55</f>
        <v>100</v>
      </c>
    </row>
    <row r="55" spans="1:7" ht="48" hidden="1" thickBot="1">
      <c r="A55" s="1"/>
      <c r="B55" s="9" t="s">
        <v>63</v>
      </c>
      <c r="C55" s="18" t="s">
        <v>37</v>
      </c>
      <c r="D55" s="18" t="s">
        <v>39</v>
      </c>
      <c r="E55" s="17" t="s">
        <v>239</v>
      </c>
      <c r="F55" s="21">
        <v>200</v>
      </c>
      <c r="G55" s="64">
        <v>100</v>
      </c>
    </row>
    <row r="56" spans="1:7" ht="22.15" customHeight="1" thickBot="1">
      <c r="A56" s="36">
        <v>3</v>
      </c>
      <c r="B56" s="46" t="s">
        <v>12</v>
      </c>
      <c r="C56" s="16" t="s">
        <v>38</v>
      </c>
      <c r="D56" s="16"/>
      <c r="E56" s="16"/>
      <c r="F56" s="22"/>
      <c r="G56" s="68">
        <f>G57+G65+G70</f>
        <v>30500.9</v>
      </c>
    </row>
    <row r="57" spans="1:7" ht="1.9" hidden="1" customHeight="1" thickBot="1">
      <c r="A57" s="1"/>
      <c r="B57" s="54" t="s">
        <v>32</v>
      </c>
      <c r="C57" s="18" t="s">
        <v>38</v>
      </c>
      <c r="D57" s="18" t="s">
        <v>44</v>
      </c>
      <c r="E57" s="18"/>
      <c r="F57" s="24"/>
      <c r="G57" s="64">
        <f>G58</f>
        <v>3163.4</v>
      </c>
    </row>
    <row r="58" spans="1:7" ht="35.450000000000003" hidden="1" customHeight="1" thickBot="1">
      <c r="A58" s="1"/>
      <c r="B58" s="90" t="s">
        <v>183</v>
      </c>
      <c r="C58" s="18" t="s">
        <v>38</v>
      </c>
      <c r="D58" s="18" t="s">
        <v>44</v>
      </c>
      <c r="E58" s="18" t="s">
        <v>41</v>
      </c>
      <c r="F58" s="24"/>
      <c r="G58" s="64">
        <f>G59+G62</f>
        <v>3163.4</v>
      </c>
    </row>
    <row r="59" spans="1:7" ht="46.9" hidden="1" customHeight="1" thickBot="1">
      <c r="A59" s="1"/>
      <c r="B59" s="9" t="s">
        <v>246</v>
      </c>
      <c r="C59" s="18" t="s">
        <v>38</v>
      </c>
      <c r="D59" s="18" t="s">
        <v>44</v>
      </c>
      <c r="E59" s="18" t="s">
        <v>141</v>
      </c>
      <c r="F59" s="24"/>
      <c r="G59" s="64">
        <f>G60+G61</f>
        <v>3145</v>
      </c>
    </row>
    <row r="60" spans="1:7" ht="97.15" hidden="1" customHeight="1" thickBot="1">
      <c r="A60" s="1"/>
      <c r="B60" s="7" t="s">
        <v>245</v>
      </c>
      <c r="C60" s="14" t="s">
        <v>38</v>
      </c>
      <c r="D60" s="14" t="s">
        <v>44</v>
      </c>
      <c r="E60" s="13" t="s">
        <v>229</v>
      </c>
      <c r="F60" s="21">
        <v>100</v>
      </c>
      <c r="G60" s="64">
        <v>2665</v>
      </c>
    </row>
    <row r="61" spans="1:7" ht="65.45" hidden="1" customHeight="1" thickBot="1">
      <c r="A61" s="1"/>
      <c r="B61" s="7" t="s">
        <v>244</v>
      </c>
      <c r="C61" s="14" t="s">
        <v>38</v>
      </c>
      <c r="D61" s="14" t="s">
        <v>44</v>
      </c>
      <c r="E61" s="13" t="s">
        <v>229</v>
      </c>
      <c r="F61" s="21">
        <v>200</v>
      </c>
      <c r="G61" s="64">
        <v>480</v>
      </c>
    </row>
    <row r="62" spans="1:7" ht="56.45" hidden="1" customHeight="1" thickBot="1">
      <c r="A62" s="1"/>
      <c r="B62" s="85" t="s">
        <v>254</v>
      </c>
      <c r="C62" s="75" t="s">
        <v>38</v>
      </c>
      <c r="D62" s="75" t="s">
        <v>44</v>
      </c>
      <c r="E62" s="86" t="s">
        <v>248</v>
      </c>
      <c r="F62" s="21"/>
      <c r="G62" s="64">
        <f>G63</f>
        <v>18.399999999999999</v>
      </c>
    </row>
    <row r="63" spans="1:7" ht="40.9" hidden="1" customHeight="1" thickBot="1">
      <c r="A63" s="1"/>
      <c r="B63" s="87" t="s">
        <v>253</v>
      </c>
      <c r="C63" s="75" t="s">
        <v>38</v>
      </c>
      <c r="D63" s="75" t="s">
        <v>44</v>
      </c>
      <c r="E63" s="86" t="s">
        <v>257</v>
      </c>
      <c r="F63" s="21"/>
      <c r="G63" s="64">
        <f>G64</f>
        <v>18.399999999999999</v>
      </c>
    </row>
    <row r="64" spans="1:7" ht="40.9" hidden="1" customHeight="1" thickBot="1">
      <c r="A64" s="1"/>
      <c r="B64" s="85" t="s">
        <v>255</v>
      </c>
      <c r="C64" s="75" t="s">
        <v>38</v>
      </c>
      <c r="D64" s="75" t="s">
        <v>44</v>
      </c>
      <c r="E64" s="86" t="s">
        <v>258</v>
      </c>
      <c r="F64" s="21">
        <v>200</v>
      </c>
      <c r="G64" s="64">
        <v>18.399999999999999</v>
      </c>
    </row>
    <row r="65" spans="1:7" ht="16.5" hidden="1" thickBot="1">
      <c r="A65" s="1"/>
      <c r="B65" s="27" t="s">
        <v>184</v>
      </c>
      <c r="C65" s="14" t="s">
        <v>38</v>
      </c>
      <c r="D65" s="14" t="s">
        <v>39</v>
      </c>
      <c r="E65" s="14"/>
      <c r="F65" s="21"/>
      <c r="G65" s="63">
        <f>G66</f>
        <v>16279</v>
      </c>
    </row>
    <row r="66" spans="1:7" ht="36" hidden="1" customHeight="1" thickBot="1">
      <c r="A66" s="1"/>
      <c r="B66" s="27" t="s">
        <v>164</v>
      </c>
      <c r="C66" s="14" t="s">
        <v>38</v>
      </c>
      <c r="D66" s="14" t="s">
        <v>39</v>
      </c>
      <c r="E66" s="14" t="s">
        <v>54</v>
      </c>
      <c r="F66" s="21"/>
      <c r="G66" s="63">
        <f>G67</f>
        <v>16279</v>
      </c>
    </row>
    <row r="67" spans="1:7" ht="22.9" hidden="1" customHeight="1" thickBot="1">
      <c r="A67" s="1"/>
      <c r="B67" s="27" t="s">
        <v>237</v>
      </c>
      <c r="C67" s="75" t="s">
        <v>38</v>
      </c>
      <c r="D67" s="75" t="s">
        <v>39</v>
      </c>
      <c r="E67" s="75" t="s">
        <v>233</v>
      </c>
      <c r="F67" s="76"/>
      <c r="G67" s="77">
        <f>G68</f>
        <v>16279</v>
      </c>
    </row>
    <row r="68" spans="1:7" ht="33.6" hidden="1" customHeight="1" thickBot="1">
      <c r="A68" s="1"/>
      <c r="B68" s="27" t="s">
        <v>235</v>
      </c>
      <c r="C68" s="14" t="s">
        <v>38</v>
      </c>
      <c r="D68" s="14" t="s">
        <v>39</v>
      </c>
      <c r="E68" s="14" t="s">
        <v>232</v>
      </c>
      <c r="F68" s="21"/>
      <c r="G68" s="63">
        <f>G69</f>
        <v>16279</v>
      </c>
    </row>
    <row r="69" spans="1:7" ht="2.4500000000000002" hidden="1" customHeight="1" thickBot="1">
      <c r="A69" s="1"/>
      <c r="B69" s="27" t="s">
        <v>236</v>
      </c>
      <c r="C69" s="14" t="s">
        <v>38</v>
      </c>
      <c r="D69" s="14" t="s">
        <v>39</v>
      </c>
      <c r="E69" s="14" t="s">
        <v>234</v>
      </c>
      <c r="F69" s="21">
        <v>200</v>
      </c>
      <c r="G69" s="64">
        <v>16279</v>
      </c>
    </row>
    <row r="70" spans="1:7" ht="21" hidden="1" customHeight="1" thickBot="1">
      <c r="A70" s="1"/>
      <c r="B70" s="42" t="s">
        <v>13</v>
      </c>
      <c r="C70" s="14" t="s">
        <v>38</v>
      </c>
      <c r="D70" s="14">
        <v>12</v>
      </c>
      <c r="E70" s="14"/>
      <c r="F70" s="21"/>
      <c r="G70" s="64">
        <f>G71+G74+G79</f>
        <v>11058.5</v>
      </c>
    </row>
    <row r="71" spans="1:7" ht="48" hidden="1" thickBot="1">
      <c r="A71" s="1"/>
      <c r="B71" s="27" t="s">
        <v>185</v>
      </c>
      <c r="C71" s="14" t="s">
        <v>38</v>
      </c>
      <c r="D71" s="14" t="s">
        <v>49</v>
      </c>
      <c r="E71" s="14" t="s">
        <v>42</v>
      </c>
      <c r="F71" s="21"/>
      <c r="G71" s="64">
        <f>G72</f>
        <v>300</v>
      </c>
    </row>
    <row r="72" spans="1:7" ht="32.25" hidden="1" thickBot="1">
      <c r="A72" s="1"/>
      <c r="B72" s="9" t="s">
        <v>186</v>
      </c>
      <c r="C72" s="14" t="s">
        <v>38</v>
      </c>
      <c r="D72" s="14" t="s">
        <v>49</v>
      </c>
      <c r="E72" s="14" t="s">
        <v>78</v>
      </c>
      <c r="F72" s="21"/>
      <c r="G72" s="64">
        <f>G73</f>
        <v>300</v>
      </c>
    </row>
    <row r="73" spans="1:7" ht="49.9" hidden="1" customHeight="1" thickBot="1">
      <c r="A73" s="1"/>
      <c r="B73" s="7" t="s">
        <v>64</v>
      </c>
      <c r="C73" s="14" t="s">
        <v>38</v>
      </c>
      <c r="D73" s="14" t="s">
        <v>49</v>
      </c>
      <c r="E73" s="13" t="s">
        <v>241</v>
      </c>
      <c r="F73" s="21">
        <v>200</v>
      </c>
      <c r="G73" s="64">
        <v>300</v>
      </c>
    </row>
    <row r="74" spans="1:7" ht="36.6" hidden="1" customHeight="1" thickBot="1">
      <c r="A74" s="1"/>
      <c r="B74" s="27" t="s">
        <v>164</v>
      </c>
      <c r="C74" s="14" t="s">
        <v>38</v>
      </c>
      <c r="D74" s="14" t="s">
        <v>49</v>
      </c>
      <c r="E74" s="14" t="s">
        <v>54</v>
      </c>
      <c r="F74" s="21"/>
      <c r="G74" s="64">
        <f>G75</f>
        <v>10691</v>
      </c>
    </row>
    <row r="75" spans="1:7" ht="0.6" hidden="1" customHeight="1" thickBot="1">
      <c r="A75" s="1"/>
      <c r="B75" s="49" t="s">
        <v>187</v>
      </c>
      <c r="C75" s="14" t="s">
        <v>38</v>
      </c>
      <c r="D75" s="14" t="s">
        <v>49</v>
      </c>
      <c r="E75" s="14" t="s">
        <v>146</v>
      </c>
      <c r="F75" s="21"/>
      <c r="G75" s="64">
        <f>G76+G77+G78</f>
        <v>10691</v>
      </c>
    </row>
    <row r="76" spans="1:7" ht="78" hidden="1" customHeight="1" thickBot="1">
      <c r="A76" s="1"/>
      <c r="B76" s="21" t="s">
        <v>188</v>
      </c>
      <c r="C76" s="14" t="s">
        <v>38</v>
      </c>
      <c r="D76" s="14" t="s">
        <v>49</v>
      </c>
      <c r="E76" s="13" t="s">
        <v>147</v>
      </c>
      <c r="F76" s="21">
        <v>100</v>
      </c>
      <c r="G76" s="64">
        <v>7249</v>
      </c>
    </row>
    <row r="77" spans="1:7" ht="38.450000000000003" hidden="1" customHeight="1" thickBot="1">
      <c r="A77" s="1"/>
      <c r="B77" s="7" t="s">
        <v>189</v>
      </c>
      <c r="C77" s="14" t="s">
        <v>38</v>
      </c>
      <c r="D77" s="14" t="s">
        <v>49</v>
      </c>
      <c r="E77" s="13" t="s">
        <v>147</v>
      </c>
      <c r="F77" s="21">
        <v>200</v>
      </c>
      <c r="G77" s="64">
        <v>3388</v>
      </c>
    </row>
    <row r="78" spans="1:7" ht="32.25" hidden="1" thickBot="1">
      <c r="A78" s="1"/>
      <c r="B78" s="7" t="s">
        <v>190</v>
      </c>
      <c r="C78" s="14" t="s">
        <v>38</v>
      </c>
      <c r="D78" s="14" t="s">
        <v>49</v>
      </c>
      <c r="E78" s="13" t="s">
        <v>147</v>
      </c>
      <c r="F78" s="21">
        <v>800</v>
      </c>
      <c r="G78" s="64">
        <v>54</v>
      </c>
    </row>
    <row r="79" spans="1:7" ht="93" hidden="1" customHeight="1" thickBot="1">
      <c r="A79" s="1"/>
      <c r="B79" s="24" t="s">
        <v>168</v>
      </c>
      <c r="C79" s="14" t="s">
        <v>38</v>
      </c>
      <c r="D79" s="14" t="s">
        <v>49</v>
      </c>
      <c r="E79" s="13">
        <v>11</v>
      </c>
      <c r="F79" s="21"/>
      <c r="G79" s="64">
        <f>G80</f>
        <v>67.5</v>
      </c>
    </row>
    <row r="80" spans="1:7" ht="79.5" hidden="1" thickBot="1">
      <c r="A80" s="1"/>
      <c r="B80" s="9" t="s">
        <v>209</v>
      </c>
      <c r="C80" s="14" t="s">
        <v>251</v>
      </c>
      <c r="D80" s="14" t="s">
        <v>49</v>
      </c>
      <c r="E80" s="13" t="s">
        <v>128</v>
      </c>
      <c r="F80" s="21"/>
      <c r="G80" s="64">
        <f>G81</f>
        <v>67.5</v>
      </c>
    </row>
    <row r="81" spans="1:7" ht="43.15" hidden="1" customHeight="1" thickBot="1">
      <c r="A81" s="1"/>
      <c r="B81" s="85" t="s">
        <v>256</v>
      </c>
      <c r="C81" s="75" t="s">
        <v>38</v>
      </c>
      <c r="D81" s="75" t="s">
        <v>49</v>
      </c>
      <c r="E81" s="86" t="s">
        <v>249</v>
      </c>
      <c r="F81" s="21"/>
      <c r="G81" s="64">
        <f>G82</f>
        <v>67.5</v>
      </c>
    </row>
    <row r="82" spans="1:7" ht="32.25" hidden="1" thickBot="1">
      <c r="A82" s="1"/>
      <c r="B82" s="7" t="s">
        <v>252</v>
      </c>
      <c r="C82" s="14" t="s">
        <v>38</v>
      </c>
      <c r="D82" s="14" t="s">
        <v>49</v>
      </c>
      <c r="E82" s="13" t="s">
        <v>250</v>
      </c>
      <c r="F82" s="21">
        <v>500</v>
      </c>
      <c r="G82" s="64">
        <v>67.5</v>
      </c>
    </row>
    <row r="83" spans="1:7" ht="28.9" customHeight="1" thickBot="1">
      <c r="A83" s="36">
        <v>4</v>
      </c>
      <c r="B83" s="46" t="s">
        <v>16</v>
      </c>
      <c r="C83" s="16" t="s">
        <v>42</v>
      </c>
      <c r="D83" s="16"/>
      <c r="E83" s="16"/>
      <c r="F83" s="22"/>
      <c r="G83" s="79">
        <f>G84+G93+G114+G121</f>
        <v>166882.1</v>
      </c>
    </row>
    <row r="84" spans="1:7" ht="4.1500000000000004" hidden="1" customHeight="1" thickBot="1">
      <c r="A84" s="1"/>
      <c r="B84" s="47" t="s">
        <v>17</v>
      </c>
      <c r="C84" s="18" t="s">
        <v>42</v>
      </c>
      <c r="D84" s="18" t="s">
        <v>36</v>
      </c>
      <c r="E84" s="18"/>
      <c r="F84" s="24"/>
      <c r="G84" s="64">
        <f>G85</f>
        <v>23406.400000000001</v>
      </c>
    </row>
    <row r="85" spans="1:7" ht="32.25" hidden="1" thickBot="1">
      <c r="A85" s="1"/>
      <c r="B85" s="44" t="s">
        <v>191</v>
      </c>
      <c r="C85" s="18" t="s">
        <v>42</v>
      </c>
      <c r="D85" s="18" t="s">
        <v>36</v>
      </c>
      <c r="E85" s="18" t="s">
        <v>36</v>
      </c>
      <c r="F85" s="24"/>
      <c r="G85" s="64">
        <f>G86</f>
        <v>23406.400000000001</v>
      </c>
    </row>
    <row r="86" spans="1:7" ht="32.25" hidden="1" thickBot="1">
      <c r="A86" s="1"/>
      <c r="B86" s="9" t="s">
        <v>192</v>
      </c>
      <c r="C86" s="18" t="s">
        <v>42</v>
      </c>
      <c r="D86" s="18" t="s">
        <v>36</v>
      </c>
      <c r="E86" s="18" t="s">
        <v>82</v>
      </c>
      <c r="F86" s="24"/>
      <c r="G86" s="64">
        <f>G88+G89+G90+G91+G92</f>
        <v>23406.400000000001</v>
      </c>
    </row>
    <row r="87" spans="1:7" ht="32.25" hidden="1" thickBot="1">
      <c r="A87" s="1"/>
      <c r="B87" s="90" t="s">
        <v>193</v>
      </c>
      <c r="C87" s="18" t="s">
        <v>42</v>
      </c>
      <c r="D87" s="18" t="s">
        <v>36</v>
      </c>
      <c r="E87" s="18" t="s">
        <v>194</v>
      </c>
      <c r="F87" s="24"/>
      <c r="G87" s="63">
        <f>G88+G89+G90+G91+G92</f>
        <v>23406.400000000001</v>
      </c>
    </row>
    <row r="88" spans="1:7" ht="95.45" hidden="1" customHeight="1" thickBot="1">
      <c r="A88" s="1"/>
      <c r="B88" s="7" t="s">
        <v>83</v>
      </c>
      <c r="C88" s="14" t="s">
        <v>42</v>
      </c>
      <c r="D88" s="14" t="s">
        <v>36</v>
      </c>
      <c r="E88" s="13" t="s">
        <v>85</v>
      </c>
      <c r="F88" s="21">
        <v>100</v>
      </c>
      <c r="G88" s="64">
        <v>12721.9</v>
      </c>
    </row>
    <row r="89" spans="1:7" ht="1.9" hidden="1" customHeight="1" thickBot="1">
      <c r="A89" s="1"/>
      <c r="B89" s="7" t="s">
        <v>84</v>
      </c>
      <c r="C89" s="14" t="s">
        <v>42</v>
      </c>
      <c r="D89" s="14" t="s">
        <v>36</v>
      </c>
      <c r="E89" s="13" t="s">
        <v>85</v>
      </c>
      <c r="F89" s="21">
        <v>200</v>
      </c>
      <c r="G89" s="64">
        <v>128.5</v>
      </c>
    </row>
    <row r="90" spans="1:7" ht="79.900000000000006" hidden="1" customHeight="1" thickBot="1">
      <c r="A90" s="1"/>
      <c r="B90" s="9" t="s">
        <v>86</v>
      </c>
      <c r="C90" s="18" t="s">
        <v>42</v>
      </c>
      <c r="D90" s="14" t="s">
        <v>36</v>
      </c>
      <c r="E90" s="13" t="s">
        <v>87</v>
      </c>
      <c r="F90" s="21">
        <v>100</v>
      </c>
      <c r="G90" s="64">
        <v>4054</v>
      </c>
    </row>
    <row r="91" spans="1:7" ht="48" hidden="1" thickBot="1">
      <c r="A91" s="1"/>
      <c r="B91" s="9" t="s">
        <v>88</v>
      </c>
      <c r="C91" s="18" t="s">
        <v>42</v>
      </c>
      <c r="D91" s="14" t="s">
        <v>36</v>
      </c>
      <c r="E91" s="13" t="s">
        <v>87</v>
      </c>
      <c r="F91" s="21">
        <v>200</v>
      </c>
      <c r="G91" s="64">
        <v>5992</v>
      </c>
    </row>
    <row r="92" spans="1:7" ht="4.1500000000000004" hidden="1" customHeight="1" thickBot="1">
      <c r="A92" s="1"/>
      <c r="B92" s="9" t="s">
        <v>89</v>
      </c>
      <c r="C92" s="18" t="s">
        <v>42</v>
      </c>
      <c r="D92" s="14" t="s">
        <v>36</v>
      </c>
      <c r="E92" s="13" t="s">
        <v>87</v>
      </c>
      <c r="F92" s="21">
        <v>800</v>
      </c>
      <c r="G92" s="78">
        <v>510</v>
      </c>
    </row>
    <row r="93" spans="1:7" ht="16.5" hidden="1" thickBot="1">
      <c r="A93" s="1"/>
      <c r="B93" s="47" t="s">
        <v>18</v>
      </c>
      <c r="C93" s="18" t="s">
        <v>42</v>
      </c>
      <c r="D93" s="18" t="s">
        <v>40</v>
      </c>
      <c r="E93" s="18"/>
      <c r="F93" s="24"/>
      <c r="G93" s="78">
        <f>G94+G109</f>
        <v>135687.70000000001</v>
      </c>
    </row>
    <row r="94" spans="1:7" ht="32.25" hidden="1" thickBot="1">
      <c r="A94" s="1"/>
      <c r="B94" s="44" t="s">
        <v>191</v>
      </c>
      <c r="C94" s="18" t="s">
        <v>42</v>
      </c>
      <c r="D94" s="18" t="s">
        <v>40</v>
      </c>
      <c r="E94" s="18" t="s">
        <v>36</v>
      </c>
      <c r="F94" s="24"/>
      <c r="G94" s="78">
        <f>G95+G104</f>
        <v>131813.70000000001</v>
      </c>
    </row>
    <row r="95" spans="1:7" ht="32.25" hidden="1" thickBot="1">
      <c r="A95" s="1"/>
      <c r="B95" s="9" t="s">
        <v>192</v>
      </c>
      <c r="C95" s="18" t="s">
        <v>42</v>
      </c>
      <c r="D95" s="18" t="s">
        <v>40</v>
      </c>
      <c r="E95" s="18" t="s">
        <v>82</v>
      </c>
      <c r="F95" s="24"/>
      <c r="G95" s="78">
        <f>G97+G98+G99+G100+G101+G102+G103</f>
        <v>119568.70000000001</v>
      </c>
    </row>
    <row r="96" spans="1:7" ht="18.600000000000001" hidden="1" customHeight="1" thickBot="1">
      <c r="A96" s="1"/>
      <c r="B96" s="9" t="s">
        <v>195</v>
      </c>
      <c r="C96" s="18" t="s">
        <v>42</v>
      </c>
      <c r="D96" s="18" t="s">
        <v>40</v>
      </c>
      <c r="E96" s="18" t="s">
        <v>196</v>
      </c>
      <c r="F96" s="24"/>
      <c r="G96" s="65">
        <f>G97+G98+G99+G100+G101+G102+G103</f>
        <v>119568.70000000001</v>
      </c>
    </row>
    <row r="97" spans="1:7" ht="1.9" hidden="1" customHeight="1" thickBot="1">
      <c r="A97" s="1"/>
      <c r="B97" s="10" t="s">
        <v>91</v>
      </c>
      <c r="C97" s="18" t="s">
        <v>42</v>
      </c>
      <c r="D97" s="18" t="s">
        <v>40</v>
      </c>
      <c r="E97" s="13" t="s">
        <v>90</v>
      </c>
      <c r="F97" s="24">
        <v>100</v>
      </c>
      <c r="G97" s="64">
        <v>75866.600000000006</v>
      </c>
    </row>
    <row r="98" spans="1:7" ht="80.45" hidden="1" customHeight="1" thickBot="1">
      <c r="A98" s="1"/>
      <c r="B98" s="10" t="s">
        <v>92</v>
      </c>
      <c r="C98" s="14" t="s">
        <v>42</v>
      </c>
      <c r="D98" s="14" t="s">
        <v>40</v>
      </c>
      <c r="E98" s="13" t="s">
        <v>90</v>
      </c>
      <c r="F98" s="21">
        <v>200</v>
      </c>
      <c r="G98" s="64">
        <v>766.3</v>
      </c>
    </row>
    <row r="99" spans="1:7" ht="96" hidden="1" customHeight="1" thickBot="1">
      <c r="A99" s="1"/>
      <c r="B99" s="10" t="s">
        <v>93</v>
      </c>
      <c r="C99" s="14" t="s">
        <v>42</v>
      </c>
      <c r="D99" s="14" t="s">
        <v>40</v>
      </c>
      <c r="E99" s="13" t="s">
        <v>90</v>
      </c>
      <c r="F99" s="21">
        <v>600</v>
      </c>
      <c r="G99" s="78">
        <v>17086.8</v>
      </c>
    </row>
    <row r="100" spans="1:7" ht="52.15" hidden="1" customHeight="1" thickBot="1">
      <c r="A100" s="1"/>
      <c r="B100" s="9" t="s">
        <v>94</v>
      </c>
      <c r="C100" s="30" t="s">
        <v>42</v>
      </c>
      <c r="D100" s="30" t="s">
        <v>40</v>
      </c>
      <c r="E100" s="31" t="s">
        <v>95</v>
      </c>
      <c r="F100" s="21">
        <v>200</v>
      </c>
      <c r="G100" s="64">
        <v>20375</v>
      </c>
    </row>
    <row r="101" spans="1:7" ht="48.6" hidden="1" customHeight="1" thickBot="1">
      <c r="A101" s="1"/>
      <c r="B101" s="9" t="s">
        <v>96</v>
      </c>
      <c r="C101" s="14" t="s">
        <v>42</v>
      </c>
      <c r="D101" s="14" t="s">
        <v>40</v>
      </c>
      <c r="E101" s="13" t="s">
        <v>95</v>
      </c>
      <c r="F101" s="21">
        <v>300</v>
      </c>
      <c r="G101" s="64">
        <v>108</v>
      </c>
    </row>
    <row r="102" spans="1:7" ht="67.150000000000006" hidden="1" customHeight="1" thickBot="1">
      <c r="A102" s="1"/>
      <c r="B102" s="9" t="s">
        <v>97</v>
      </c>
      <c r="C102" s="14" t="s">
        <v>42</v>
      </c>
      <c r="D102" s="14" t="s">
        <v>40</v>
      </c>
      <c r="E102" s="13" t="s">
        <v>95</v>
      </c>
      <c r="F102" s="21">
        <v>600</v>
      </c>
      <c r="G102" s="64">
        <v>3466</v>
      </c>
    </row>
    <row r="103" spans="1:7" ht="48" hidden="1" thickBot="1">
      <c r="A103" s="1"/>
      <c r="B103" s="9" t="s">
        <v>89</v>
      </c>
      <c r="C103" s="14" t="s">
        <v>42</v>
      </c>
      <c r="D103" s="14" t="s">
        <v>40</v>
      </c>
      <c r="E103" s="13" t="s">
        <v>95</v>
      </c>
      <c r="F103" s="21">
        <v>800</v>
      </c>
      <c r="G103" s="63">
        <v>1900</v>
      </c>
    </row>
    <row r="104" spans="1:7" ht="21.6" hidden="1" customHeight="1" thickBot="1">
      <c r="A104" s="1"/>
      <c r="B104" s="32" t="s">
        <v>98</v>
      </c>
      <c r="C104" s="14" t="s">
        <v>42</v>
      </c>
      <c r="D104" s="14" t="s">
        <v>40</v>
      </c>
      <c r="E104" s="13" t="s">
        <v>99</v>
      </c>
      <c r="F104" s="21"/>
      <c r="G104" s="78">
        <f>G105+G106+G107+G108</f>
        <v>12245</v>
      </c>
    </row>
    <row r="105" spans="1:7" ht="81" hidden="1" customHeight="1" thickBot="1">
      <c r="A105" s="1"/>
      <c r="B105" s="12" t="s">
        <v>86</v>
      </c>
      <c r="C105" s="14" t="s">
        <v>42</v>
      </c>
      <c r="D105" s="14" t="s">
        <v>40</v>
      </c>
      <c r="E105" s="13" t="s">
        <v>137</v>
      </c>
      <c r="F105" s="21">
        <v>100</v>
      </c>
      <c r="G105" s="64">
        <v>3694</v>
      </c>
    </row>
    <row r="106" spans="1:7" ht="0.6" hidden="1" customHeight="1" thickBot="1">
      <c r="A106" s="1"/>
      <c r="B106" s="12" t="s">
        <v>88</v>
      </c>
      <c r="C106" s="14" t="s">
        <v>42</v>
      </c>
      <c r="D106" s="14" t="s">
        <v>40</v>
      </c>
      <c r="E106" s="13" t="s">
        <v>137</v>
      </c>
      <c r="F106" s="24">
        <v>200</v>
      </c>
      <c r="G106" s="64">
        <v>1061</v>
      </c>
    </row>
    <row r="107" spans="1:7" ht="63" hidden="1" customHeight="1" thickBot="1">
      <c r="A107" s="1"/>
      <c r="B107" s="10" t="s">
        <v>97</v>
      </c>
      <c r="C107" s="14" t="s">
        <v>42</v>
      </c>
      <c r="D107" s="14" t="s">
        <v>40</v>
      </c>
      <c r="E107" s="13" t="s">
        <v>137</v>
      </c>
      <c r="F107" s="24">
        <v>600</v>
      </c>
      <c r="G107" s="64">
        <v>7453</v>
      </c>
    </row>
    <row r="108" spans="1:7" ht="48" hidden="1" thickBot="1">
      <c r="A108" s="1"/>
      <c r="B108" s="12" t="s">
        <v>89</v>
      </c>
      <c r="C108" s="14" t="s">
        <v>42</v>
      </c>
      <c r="D108" s="14" t="s">
        <v>40</v>
      </c>
      <c r="E108" s="13" t="s">
        <v>137</v>
      </c>
      <c r="F108" s="24">
        <v>800</v>
      </c>
      <c r="G108" s="65">
        <v>37</v>
      </c>
    </row>
    <row r="109" spans="1:7" ht="32.25" hidden="1" thickBot="1">
      <c r="A109" s="1"/>
      <c r="B109" s="12" t="s">
        <v>197</v>
      </c>
      <c r="C109" s="14" t="s">
        <v>42</v>
      </c>
      <c r="D109" s="14" t="s">
        <v>40</v>
      </c>
      <c r="E109" s="14" t="s">
        <v>38</v>
      </c>
      <c r="F109" s="24"/>
      <c r="G109" s="64">
        <f>G110</f>
        <v>3874</v>
      </c>
    </row>
    <row r="110" spans="1:7" ht="25.15" hidden="1" customHeight="1" thickBot="1">
      <c r="A110" s="1"/>
      <c r="B110" s="12" t="s">
        <v>198</v>
      </c>
      <c r="C110" s="14" t="s">
        <v>42</v>
      </c>
      <c r="D110" s="14" t="s">
        <v>40</v>
      </c>
      <c r="E110" s="14" t="s">
        <v>139</v>
      </c>
      <c r="F110" s="24"/>
      <c r="G110" s="64">
        <f>G111+G112+G113</f>
        <v>3874</v>
      </c>
    </row>
    <row r="111" spans="1:7" ht="82.15" hidden="1" customHeight="1" thickBot="1">
      <c r="A111" s="1"/>
      <c r="B111" s="11" t="s">
        <v>86</v>
      </c>
      <c r="C111" s="14" t="s">
        <v>42</v>
      </c>
      <c r="D111" s="14" t="s">
        <v>40</v>
      </c>
      <c r="E111" s="14" t="s">
        <v>140</v>
      </c>
      <c r="F111" s="24">
        <v>100</v>
      </c>
      <c r="G111" s="64">
        <v>3492</v>
      </c>
    </row>
    <row r="112" spans="1:7" ht="48" hidden="1" thickBot="1">
      <c r="A112" s="1"/>
      <c r="B112" s="11" t="s">
        <v>88</v>
      </c>
      <c r="C112" s="14" t="s">
        <v>42</v>
      </c>
      <c r="D112" s="14" t="s">
        <v>40</v>
      </c>
      <c r="E112" s="14" t="s">
        <v>140</v>
      </c>
      <c r="F112" s="24">
        <v>200</v>
      </c>
      <c r="G112" s="63">
        <v>378</v>
      </c>
    </row>
    <row r="113" spans="1:7" ht="48" hidden="1" thickBot="1">
      <c r="A113" s="1"/>
      <c r="B113" s="11" t="s">
        <v>89</v>
      </c>
      <c r="C113" s="14" t="s">
        <v>42</v>
      </c>
      <c r="D113" s="14" t="s">
        <v>40</v>
      </c>
      <c r="E113" s="14" t="s">
        <v>140</v>
      </c>
      <c r="F113" s="24">
        <v>800</v>
      </c>
      <c r="G113" s="64">
        <v>4</v>
      </c>
    </row>
    <row r="114" spans="1:7" ht="20.45" hidden="1" customHeight="1" thickBot="1">
      <c r="A114" s="1"/>
      <c r="B114" s="54" t="s">
        <v>19</v>
      </c>
      <c r="C114" s="38" t="s">
        <v>42</v>
      </c>
      <c r="D114" s="38" t="s">
        <v>42</v>
      </c>
      <c r="E114" s="38"/>
      <c r="F114" s="39"/>
      <c r="G114" s="80">
        <f>G115</f>
        <v>588</v>
      </c>
    </row>
    <row r="115" spans="1:7" ht="32.25" hidden="1" thickBot="1">
      <c r="A115" s="1"/>
      <c r="B115" s="90" t="s">
        <v>191</v>
      </c>
      <c r="C115" s="14" t="s">
        <v>42</v>
      </c>
      <c r="D115" s="14" t="s">
        <v>42</v>
      </c>
      <c r="E115" s="14" t="s">
        <v>36</v>
      </c>
      <c r="F115" s="17"/>
      <c r="G115" s="78">
        <f>G116+G119</f>
        <v>588</v>
      </c>
    </row>
    <row r="116" spans="1:7" ht="32.25" hidden="1" thickBot="1">
      <c r="A116" s="1"/>
      <c r="B116" s="9" t="s">
        <v>192</v>
      </c>
      <c r="C116" s="14" t="s">
        <v>42</v>
      </c>
      <c r="D116" s="14" t="s">
        <v>42</v>
      </c>
      <c r="E116" s="14" t="s">
        <v>82</v>
      </c>
      <c r="F116" s="17"/>
      <c r="G116" s="78">
        <f>G118</f>
        <v>200</v>
      </c>
    </row>
    <row r="117" spans="1:7" ht="34.9" hidden="1" customHeight="1" thickBot="1">
      <c r="A117" s="1"/>
      <c r="B117" s="71" t="s">
        <v>199</v>
      </c>
      <c r="C117" s="14" t="s">
        <v>42</v>
      </c>
      <c r="D117" s="14" t="s">
        <v>42</v>
      </c>
      <c r="E117" s="14" t="s">
        <v>200</v>
      </c>
      <c r="F117" s="17"/>
      <c r="G117" s="65">
        <f>G118</f>
        <v>200</v>
      </c>
    </row>
    <row r="118" spans="1:7" ht="81.599999999999994" hidden="1" customHeight="1" thickBot="1">
      <c r="A118" s="1"/>
      <c r="B118" s="7" t="s">
        <v>50</v>
      </c>
      <c r="C118" s="14" t="s">
        <v>42</v>
      </c>
      <c r="D118" s="14" t="s">
        <v>42</v>
      </c>
      <c r="E118" s="13" t="s">
        <v>264</v>
      </c>
      <c r="F118" s="17">
        <v>200</v>
      </c>
      <c r="G118" s="64">
        <v>200</v>
      </c>
    </row>
    <row r="119" spans="1:7" ht="16.5" hidden="1" thickBot="1">
      <c r="A119" s="1"/>
      <c r="B119" s="90" t="s">
        <v>201</v>
      </c>
      <c r="C119" s="14" t="s">
        <v>42</v>
      </c>
      <c r="D119" s="14" t="s">
        <v>42</v>
      </c>
      <c r="E119" s="14" t="s">
        <v>100</v>
      </c>
      <c r="F119" s="17"/>
      <c r="G119" s="64">
        <f>G120</f>
        <v>388</v>
      </c>
    </row>
    <row r="120" spans="1:7" ht="7.15" hidden="1" customHeight="1" thickBot="1">
      <c r="A120" s="1"/>
      <c r="B120" s="9" t="s">
        <v>138</v>
      </c>
      <c r="C120" s="14" t="s">
        <v>42</v>
      </c>
      <c r="D120" s="14" t="s">
        <v>42</v>
      </c>
      <c r="E120" s="13" t="s">
        <v>263</v>
      </c>
      <c r="F120" s="17">
        <v>200</v>
      </c>
      <c r="G120" s="64">
        <v>388</v>
      </c>
    </row>
    <row r="121" spans="1:7" ht="21.6" hidden="1" customHeight="1" thickBot="1">
      <c r="A121" s="1"/>
      <c r="B121" s="42" t="s">
        <v>20</v>
      </c>
      <c r="C121" s="38" t="s">
        <v>42</v>
      </c>
      <c r="D121" s="38" t="s">
        <v>39</v>
      </c>
      <c r="E121" s="38"/>
      <c r="F121" s="40"/>
      <c r="G121" s="81">
        <f>G122</f>
        <v>7200</v>
      </c>
    </row>
    <row r="122" spans="1:7" ht="32.25" hidden="1" thickBot="1">
      <c r="A122" s="1"/>
      <c r="B122" s="27" t="s">
        <v>191</v>
      </c>
      <c r="C122" s="14" t="s">
        <v>42</v>
      </c>
      <c r="D122" s="14" t="s">
        <v>39</v>
      </c>
      <c r="E122" s="14" t="s">
        <v>36</v>
      </c>
      <c r="F122" s="21"/>
      <c r="G122" s="64">
        <f>G123</f>
        <v>7200</v>
      </c>
    </row>
    <row r="123" spans="1:7" ht="32.25" hidden="1" thickBot="1">
      <c r="A123" s="1"/>
      <c r="B123" s="27" t="s">
        <v>169</v>
      </c>
      <c r="C123" s="14" t="s">
        <v>42</v>
      </c>
      <c r="D123" s="14" t="s">
        <v>39</v>
      </c>
      <c r="E123" s="14" t="s">
        <v>79</v>
      </c>
      <c r="F123" s="21"/>
      <c r="G123" s="64">
        <f>G125+G127+G128+G129</f>
        <v>7200</v>
      </c>
    </row>
    <row r="124" spans="1:7" ht="36.6" hidden="1" customHeight="1" thickBot="1">
      <c r="A124" s="1"/>
      <c r="B124" s="27" t="s">
        <v>202</v>
      </c>
      <c r="C124" s="14" t="s">
        <v>42</v>
      </c>
      <c r="D124" s="14" t="s">
        <v>39</v>
      </c>
      <c r="E124" s="14" t="s">
        <v>203</v>
      </c>
      <c r="F124" s="21"/>
      <c r="G124" s="63">
        <f>G125</f>
        <v>1564</v>
      </c>
    </row>
    <row r="125" spans="1:7" ht="1.9" hidden="1" customHeight="1" thickBot="1">
      <c r="A125" s="1"/>
      <c r="B125" s="7" t="s">
        <v>52</v>
      </c>
      <c r="C125" s="14" t="s">
        <v>42</v>
      </c>
      <c r="D125" s="14" t="s">
        <v>39</v>
      </c>
      <c r="E125" s="13" t="s">
        <v>102</v>
      </c>
      <c r="F125" s="21">
        <v>100</v>
      </c>
      <c r="G125" s="63">
        <v>1564</v>
      </c>
    </row>
    <row r="126" spans="1:7" ht="33.6" hidden="1" customHeight="1" thickBot="1">
      <c r="A126" s="1"/>
      <c r="B126" s="9" t="s">
        <v>204</v>
      </c>
      <c r="C126" s="14" t="s">
        <v>42</v>
      </c>
      <c r="D126" s="14" t="s">
        <v>39</v>
      </c>
      <c r="E126" s="13" t="s">
        <v>205</v>
      </c>
      <c r="F126" s="21"/>
      <c r="G126" s="63">
        <f>G127+G128+G129</f>
        <v>5636</v>
      </c>
    </row>
    <row r="127" spans="1:7" ht="81" hidden="1" customHeight="1" thickBot="1">
      <c r="A127" s="1"/>
      <c r="B127" s="7" t="s">
        <v>101</v>
      </c>
      <c r="C127" s="14" t="s">
        <v>42</v>
      </c>
      <c r="D127" s="14" t="s">
        <v>39</v>
      </c>
      <c r="E127" s="13" t="s">
        <v>103</v>
      </c>
      <c r="F127" s="21">
        <v>100</v>
      </c>
      <c r="G127" s="63">
        <v>3823</v>
      </c>
    </row>
    <row r="128" spans="1:7" ht="48" hidden="1" thickBot="1">
      <c r="A128" s="1"/>
      <c r="B128" s="7" t="s">
        <v>106</v>
      </c>
      <c r="C128" s="14" t="s">
        <v>42</v>
      </c>
      <c r="D128" s="14" t="s">
        <v>39</v>
      </c>
      <c r="E128" s="13" t="s">
        <v>105</v>
      </c>
      <c r="F128" s="21">
        <v>200</v>
      </c>
      <c r="G128" s="64">
        <v>1809</v>
      </c>
    </row>
    <row r="129" spans="1:7" ht="32.25" hidden="1" thickBot="1">
      <c r="A129" s="1"/>
      <c r="B129" s="7" t="s">
        <v>107</v>
      </c>
      <c r="C129" s="14" t="s">
        <v>42</v>
      </c>
      <c r="D129" s="14" t="s">
        <v>39</v>
      </c>
      <c r="E129" s="13" t="s">
        <v>103</v>
      </c>
      <c r="F129" s="21">
        <v>800</v>
      </c>
      <c r="G129" s="64">
        <v>4</v>
      </c>
    </row>
    <row r="130" spans="1:7" ht="28.15" customHeight="1" thickBot="1">
      <c r="A130" s="36">
        <v>5</v>
      </c>
      <c r="B130" s="56" t="s">
        <v>30</v>
      </c>
      <c r="C130" s="16" t="s">
        <v>41</v>
      </c>
      <c r="D130" s="16"/>
      <c r="E130" s="16"/>
      <c r="F130" s="22"/>
      <c r="G130" s="82">
        <f>G131</f>
        <v>26306.7</v>
      </c>
    </row>
    <row r="131" spans="1:7" ht="0.6" customHeight="1" thickBot="1">
      <c r="A131" s="1"/>
      <c r="B131" s="50" t="s">
        <v>31</v>
      </c>
      <c r="C131" s="18" t="s">
        <v>41</v>
      </c>
      <c r="D131" s="18" t="s">
        <v>36</v>
      </c>
      <c r="E131" s="18"/>
      <c r="F131" s="24"/>
      <c r="G131" s="64">
        <f>G132</f>
        <v>26306.7</v>
      </c>
    </row>
    <row r="132" spans="1:7" ht="21.6" hidden="1" customHeight="1" thickBot="1">
      <c r="A132" s="1"/>
      <c r="B132" s="51" t="s">
        <v>197</v>
      </c>
      <c r="C132" s="18" t="s">
        <v>41</v>
      </c>
      <c r="D132" s="18" t="s">
        <v>36</v>
      </c>
      <c r="E132" s="18" t="s">
        <v>38</v>
      </c>
      <c r="F132" s="24"/>
      <c r="G132" s="64">
        <f>G133</f>
        <v>26306.7</v>
      </c>
    </row>
    <row r="133" spans="1:7" ht="32.25" hidden="1" thickBot="1">
      <c r="A133" s="1"/>
      <c r="B133" s="9" t="s">
        <v>206</v>
      </c>
      <c r="C133" s="18" t="s">
        <v>41</v>
      </c>
      <c r="D133" s="18" t="s">
        <v>36</v>
      </c>
      <c r="E133" s="18" t="s">
        <v>133</v>
      </c>
      <c r="F133" s="24"/>
      <c r="G133" s="64">
        <f>G135+G136+G137+G139+G140+G141+G143+G142</f>
        <v>26306.7</v>
      </c>
    </row>
    <row r="134" spans="1:7" ht="48.6" hidden="1" customHeight="1" thickBot="1">
      <c r="A134" s="1"/>
      <c r="B134" s="9" t="s">
        <v>207</v>
      </c>
      <c r="C134" s="18" t="s">
        <v>41</v>
      </c>
      <c r="D134" s="18" t="s">
        <v>36</v>
      </c>
      <c r="E134" s="18" t="s">
        <v>156</v>
      </c>
      <c r="F134" s="24"/>
      <c r="G134" s="64">
        <f>G135+G136+G137</f>
        <v>19018</v>
      </c>
    </row>
    <row r="135" spans="1:7" ht="81.599999999999994" hidden="1" customHeight="1" thickBot="1">
      <c r="A135" s="1"/>
      <c r="B135" s="24" t="s">
        <v>86</v>
      </c>
      <c r="C135" s="14" t="s">
        <v>41</v>
      </c>
      <c r="D135" s="14" t="s">
        <v>36</v>
      </c>
      <c r="E135" s="13" t="s">
        <v>134</v>
      </c>
      <c r="F135" s="24">
        <v>100</v>
      </c>
      <c r="G135" s="63">
        <v>13841</v>
      </c>
    </row>
    <row r="136" spans="1:7" ht="7.9" hidden="1" customHeight="1" thickBot="1">
      <c r="A136" s="1"/>
      <c r="B136" s="24" t="s">
        <v>88</v>
      </c>
      <c r="C136" s="14" t="s">
        <v>41</v>
      </c>
      <c r="D136" s="14" t="s">
        <v>36</v>
      </c>
      <c r="E136" s="13" t="s">
        <v>134</v>
      </c>
      <c r="F136" s="24">
        <v>200</v>
      </c>
      <c r="G136" s="63">
        <v>5127</v>
      </c>
    </row>
    <row r="137" spans="1:7" ht="48" hidden="1" thickBot="1">
      <c r="A137" s="1"/>
      <c r="B137" s="24" t="s">
        <v>89</v>
      </c>
      <c r="C137" s="14" t="s">
        <v>41</v>
      </c>
      <c r="D137" s="14" t="s">
        <v>36</v>
      </c>
      <c r="E137" s="13" t="s">
        <v>134</v>
      </c>
      <c r="F137" s="26">
        <v>800</v>
      </c>
      <c r="G137" s="63">
        <v>50</v>
      </c>
    </row>
    <row r="138" spans="1:7" ht="48" hidden="1" thickBot="1">
      <c r="A138" s="1"/>
      <c r="B138" s="24" t="s">
        <v>208</v>
      </c>
      <c r="C138" s="14" t="s">
        <v>41</v>
      </c>
      <c r="D138" s="14" t="s">
        <v>36</v>
      </c>
      <c r="E138" s="13" t="s">
        <v>157</v>
      </c>
      <c r="F138" s="26"/>
      <c r="G138" s="63">
        <f>G139+G140+G141+G142+G143</f>
        <v>7288.7</v>
      </c>
    </row>
    <row r="139" spans="1:7" ht="81.599999999999994" hidden="1" customHeight="1" thickBot="1">
      <c r="A139" s="1"/>
      <c r="B139" s="24" t="s">
        <v>86</v>
      </c>
      <c r="C139" s="14" t="s">
        <v>41</v>
      </c>
      <c r="D139" s="14" t="s">
        <v>36</v>
      </c>
      <c r="E139" s="13" t="s">
        <v>136</v>
      </c>
      <c r="F139" s="24">
        <v>100</v>
      </c>
      <c r="G139" s="65">
        <v>5753</v>
      </c>
    </row>
    <row r="140" spans="1:7" ht="48" hidden="1" thickBot="1">
      <c r="A140" s="1"/>
      <c r="B140" s="24" t="s">
        <v>88</v>
      </c>
      <c r="C140" s="14" t="s">
        <v>41</v>
      </c>
      <c r="D140" s="14" t="s">
        <v>36</v>
      </c>
      <c r="E140" s="13" t="s">
        <v>136</v>
      </c>
      <c r="F140" s="24">
        <v>200</v>
      </c>
      <c r="G140" s="65">
        <v>1395</v>
      </c>
    </row>
    <row r="141" spans="1:7" ht="48" hidden="1" thickBot="1">
      <c r="A141" s="1"/>
      <c r="B141" s="24" t="s">
        <v>89</v>
      </c>
      <c r="C141" s="14" t="s">
        <v>41</v>
      </c>
      <c r="D141" s="14" t="s">
        <v>36</v>
      </c>
      <c r="E141" s="13" t="s">
        <v>136</v>
      </c>
      <c r="F141" s="21">
        <v>800</v>
      </c>
      <c r="G141" s="78">
        <v>75</v>
      </c>
    </row>
    <row r="142" spans="1:7" ht="48.6" hidden="1" customHeight="1" thickBot="1">
      <c r="A142" s="1"/>
      <c r="B142" s="58" t="s">
        <v>155</v>
      </c>
      <c r="C142" s="14" t="s">
        <v>41</v>
      </c>
      <c r="D142" s="14" t="s">
        <v>36</v>
      </c>
      <c r="E142" s="13" t="s">
        <v>158</v>
      </c>
      <c r="F142" s="21">
        <v>200</v>
      </c>
      <c r="G142" s="64">
        <v>60.4</v>
      </c>
    </row>
    <row r="143" spans="1:7" ht="50.45" hidden="1" customHeight="1" thickBot="1">
      <c r="A143" s="1"/>
      <c r="B143" s="58" t="s">
        <v>154</v>
      </c>
      <c r="C143" s="59" t="s">
        <v>41</v>
      </c>
      <c r="D143" s="59" t="s">
        <v>36</v>
      </c>
      <c r="E143" s="60" t="s">
        <v>159</v>
      </c>
      <c r="F143" s="61">
        <v>200</v>
      </c>
      <c r="G143" s="83">
        <v>5.3</v>
      </c>
    </row>
    <row r="144" spans="1:7" ht="22.15" customHeight="1" thickBot="1">
      <c r="A144" s="36">
        <v>6</v>
      </c>
      <c r="B144" s="52" t="s">
        <v>21</v>
      </c>
      <c r="C144" s="16">
        <v>10</v>
      </c>
      <c r="D144" s="16"/>
      <c r="E144" s="16"/>
      <c r="F144" s="22"/>
      <c r="G144" s="82">
        <f>G145+G150+G161</f>
        <v>16022.9</v>
      </c>
    </row>
    <row r="145" spans="1:7" ht="1.1499999999999999" hidden="1" customHeight="1" thickBot="1">
      <c r="A145" s="1"/>
      <c r="B145" s="42" t="s">
        <v>27</v>
      </c>
      <c r="C145" s="41">
        <v>10</v>
      </c>
      <c r="D145" s="41" t="s">
        <v>36</v>
      </c>
      <c r="E145" s="41"/>
      <c r="F145" s="39"/>
      <c r="G145" s="80">
        <f t="shared" ref="G145:G146" si="0">G146</f>
        <v>2900</v>
      </c>
    </row>
    <row r="146" spans="1:7" ht="19.149999999999999" hidden="1" customHeight="1" thickBot="1">
      <c r="A146" s="1"/>
      <c r="B146" s="24" t="s">
        <v>168</v>
      </c>
      <c r="C146" s="18" t="s">
        <v>54</v>
      </c>
      <c r="D146" s="18" t="s">
        <v>36</v>
      </c>
      <c r="E146" s="18" t="s">
        <v>46</v>
      </c>
      <c r="F146" s="24"/>
      <c r="G146" s="78">
        <f t="shared" si="0"/>
        <v>2900</v>
      </c>
    </row>
    <row r="147" spans="1:7" ht="69" hidden="1" customHeight="1" thickBot="1">
      <c r="A147" s="1"/>
      <c r="B147" s="49" t="s">
        <v>209</v>
      </c>
      <c r="C147" s="18" t="s">
        <v>54</v>
      </c>
      <c r="D147" s="18" t="s">
        <v>36</v>
      </c>
      <c r="E147" s="18" t="s">
        <v>128</v>
      </c>
      <c r="F147" s="24"/>
      <c r="G147" s="78">
        <f>G149</f>
        <v>2900</v>
      </c>
    </row>
    <row r="148" spans="1:7" ht="32.25" hidden="1" thickBot="1">
      <c r="A148" s="1"/>
      <c r="B148" s="9" t="s">
        <v>210</v>
      </c>
      <c r="C148" s="18" t="s">
        <v>54</v>
      </c>
      <c r="D148" s="18" t="s">
        <v>36</v>
      </c>
      <c r="E148" s="18" t="s">
        <v>211</v>
      </c>
      <c r="F148" s="24"/>
      <c r="G148" s="65">
        <f>G149</f>
        <v>2900</v>
      </c>
    </row>
    <row r="149" spans="1:7" ht="51.6" hidden="1" customHeight="1" thickBot="1">
      <c r="A149" s="1"/>
      <c r="B149" s="21" t="s">
        <v>129</v>
      </c>
      <c r="C149" s="14">
        <v>10</v>
      </c>
      <c r="D149" s="14" t="s">
        <v>36</v>
      </c>
      <c r="E149" s="13" t="s">
        <v>243</v>
      </c>
      <c r="F149" s="24">
        <v>300</v>
      </c>
      <c r="G149" s="64">
        <v>2900</v>
      </c>
    </row>
    <row r="150" spans="1:7" ht="24" hidden="1" customHeight="1" thickBot="1">
      <c r="A150" s="1"/>
      <c r="B150" s="47" t="s">
        <v>14</v>
      </c>
      <c r="C150" s="18">
        <v>10</v>
      </c>
      <c r="D150" s="18" t="s">
        <v>37</v>
      </c>
      <c r="E150" s="18"/>
      <c r="F150" s="24"/>
      <c r="G150" s="78">
        <f>G151+G156</f>
        <v>715</v>
      </c>
    </row>
    <row r="151" spans="1:7" ht="1.1499999999999999" hidden="1" customHeight="1" thickBot="1">
      <c r="A151" s="1"/>
      <c r="B151" s="44" t="s">
        <v>212</v>
      </c>
      <c r="C151" s="18" t="s">
        <v>54</v>
      </c>
      <c r="D151" s="18" t="s">
        <v>37</v>
      </c>
      <c r="E151" s="18" t="s">
        <v>40</v>
      </c>
      <c r="F151" s="24"/>
      <c r="G151" s="78">
        <f>G152</f>
        <v>600</v>
      </c>
    </row>
    <row r="152" spans="1:7" ht="24.6" hidden="1" customHeight="1" thickBot="1">
      <c r="A152" s="1"/>
      <c r="B152" s="9" t="s">
        <v>213</v>
      </c>
      <c r="C152" s="18" t="s">
        <v>54</v>
      </c>
      <c r="D152" s="18" t="s">
        <v>37</v>
      </c>
      <c r="E152" s="18" t="s">
        <v>74</v>
      </c>
      <c r="F152" s="24"/>
      <c r="G152" s="78">
        <f>G153+G155+G154</f>
        <v>600</v>
      </c>
    </row>
    <row r="153" spans="1:7" ht="48" hidden="1" thickBot="1">
      <c r="A153" s="1"/>
      <c r="B153" s="9" t="s">
        <v>75</v>
      </c>
      <c r="C153" s="18" t="s">
        <v>54</v>
      </c>
      <c r="D153" s="18" t="s">
        <v>37</v>
      </c>
      <c r="E153" s="18" t="s">
        <v>65</v>
      </c>
      <c r="F153" s="24">
        <v>300</v>
      </c>
      <c r="G153" s="78"/>
    </row>
    <row r="154" spans="1:7" ht="48" hidden="1" thickBot="1">
      <c r="A154" s="1"/>
      <c r="B154" s="49" t="s">
        <v>75</v>
      </c>
      <c r="C154" s="18" t="s">
        <v>54</v>
      </c>
      <c r="D154" s="18" t="s">
        <v>37</v>
      </c>
      <c r="E154" s="18" t="s">
        <v>160</v>
      </c>
      <c r="F154" s="24">
        <v>300</v>
      </c>
      <c r="G154" s="84">
        <v>600</v>
      </c>
    </row>
    <row r="155" spans="1:7" ht="48" hidden="1" thickBot="1">
      <c r="A155" s="1"/>
      <c r="B155" s="89" t="s">
        <v>75</v>
      </c>
      <c r="C155" s="14">
        <v>10</v>
      </c>
      <c r="D155" s="14" t="s">
        <v>37</v>
      </c>
      <c r="E155" s="13" t="s">
        <v>161</v>
      </c>
      <c r="F155" s="21">
        <v>300</v>
      </c>
      <c r="G155" s="64"/>
    </row>
    <row r="156" spans="1:7" ht="16.5" hidden="1" thickBot="1">
      <c r="A156" s="15"/>
      <c r="B156" s="74" t="s">
        <v>66</v>
      </c>
      <c r="C156" s="14" t="s">
        <v>54</v>
      </c>
      <c r="D156" s="14" t="s">
        <v>37</v>
      </c>
      <c r="E156" s="14" t="s">
        <v>41</v>
      </c>
      <c r="F156" s="21"/>
      <c r="G156" s="64">
        <f>G157</f>
        <v>115</v>
      </c>
    </row>
    <row r="157" spans="1:7" ht="32.25" hidden="1" thickBot="1">
      <c r="A157" s="1"/>
      <c r="B157" s="90" t="s">
        <v>68</v>
      </c>
      <c r="C157" s="14" t="s">
        <v>54</v>
      </c>
      <c r="D157" s="14" t="s">
        <v>37</v>
      </c>
      <c r="E157" s="14" t="s">
        <v>72</v>
      </c>
      <c r="F157" s="21"/>
      <c r="G157" s="64">
        <f>G158+G159+G160</f>
        <v>115</v>
      </c>
    </row>
    <row r="158" spans="1:7" ht="48" hidden="1" thickBot="1">
      <c r="A158" s="1"/>
      <c r="B158" s="28" t="s">
        <v>73</v>
      </c>
      <c r="C158" s="14" t="s">
        <v>54</v>
      </c>
      <c r="D158" s="14" t="s">
        <v>37</v>
      </c>
      <c r="E158" s="13" t="s">
        <v>67</v>
      </c>
      <c r="F158" s="21">
        <v>300</v>
      </c>
      <c r="G158" s="64"/>
    </row>
    <row r="159" spans="1:7" ht="48" hidden="1" thickBot="1">
      <c r="A159" s="1"/>
      <c r="B159" s="28" t="s">
        <v>73</v>
      </c>
      <c r="C159" s="14" t="s">
        <v>54</v>
      </c>
      <c r="D159" s="14" t="s">
        <v>37</v>
      </c>
      <c r="E159" s="14" t="s">
        <v>162</v>
      </c>
      <c r="F159" s="21">
        <v>300</v>
      </c>
      <c r="G159" s="84">
        <v>115</v>
      </c>
    </row>
    <row r="160" spans="1:7" ht="48" hidden="1" thickBot="1">
      <c r="A160" s="1"/>
      <c r="B160" s="28" t="s">
        <v>73</v>
      </c>
      <c r="C160" s="14" t="s">
        <v>54</v>
      </c>
      <c r="D160" s="14" t="s">
        <v>37</v>
      </c>
      <c r="E160" s="13" t="s">
        <v>163</v>
      </c>
      <c r="F160" s="21">
        <v>300</v>
      </c>
      <c r="G160" s="64"/>
    </row>
    <row r="161" spans="1:7" ht="16.5" hidden="1" thickBot="1">
      <c r="A161" s="1"/>
      <c r="B161" s="47" t="s">
        <v>22</v>
      </c>
      <c r="C161" s="18">
        <v>10</v>
      </c>
      <c r="D161" s="18" t="s">
        <v>38</v>
      </c>
      <c r="E161" s="18"/>
      <c r="F161" s="24"/>
      <c r="G161" s="64">
        <f>G162</f>
        <v>12407.9</v>
      </c>
    </row>
    <row r="162" spans="1:7" ht="14.45" hidden="1" customHeight="1" thickBot="1">
      <c r="A162" s="1"/>
      <c r="B162" s="44" t="s">
        <v>191</v>
      </c>
      <c r="C162" s="18" t="s">
        <v>54</v>
      </c>
      <c r="D162" s="18" t="s">
        <v>38</v>
      </c>
      <c r="E162" s="18" t="s">
        <v>36</v>
      </c>
      <c r="F162" s="24"/>
      <c r="G162" s="64">
        <f>G163</f>
        <v>12407.9</v>
      </c>
    </row>
    <row r="163" spans="1:7" ht="32.25" hidden="1" thickBot="1">
      <c r="A163" s="1"/>
      <c r="B163" s="27" t="s">
        <v>169</v>
      </c>
      <c r="C163" s="18" t="s">
        <v>54</v>
      </c>
      <c r="D163" s="18" t="s">
        <v>38</v>
      </c>
      <c r="E163" s="18" t="s">
        <v>79</v>
      </c>
      <c r="F163" s="24"/>
      <c r="G163" s="64">
        <f>G165+G167+G168+G169+G170+G171+G172</f>
        <v>12407.9</v>
      </c>
    </row>
    <row r="164" spans="1:7" ht="95.25" hidden="1" thickBot="1">
      <c r="A164" s="1"/>
      <c r="B164" s="27" t="s">
        <v>214</v>
      </c>
      <c r="C164" s="18" t="s">
        <v>54</v>
      </c>
      <c r="D164" s="18" t="s">
        <v>38</v>
      </c>
      <c r="E164" s="18" t="s">
        <v>215</v>
      </c>
      <c r="F164" s="24"/>
      <c r="G164" s="63">
        <f>G165</f>
        <v>85</v>
      </c>
    </row>
    <row r="165" spans="1:7" ht="95.25" hidden="1" thickBot="1">
      <c r="A165" s="1"/>
      <c r="B165" s="7" t="s">
        <v>108</v>
      </c>
      <c r="C165" s="14">
        <v>10</v>
      </c>
      <c r="D165" s="14" t="s">
        <v>38</v>
      </c>
      <c r="E165" s="13" t="s">
        <v>135</v>
      </c>
      <c r="F165" s="24">
        <v>300</v>
      </c>
      <c r="G165" s="64">
        <v>85</v>
      </c>
    </row>
    <row r="166" spans="1:7" ht="6.6" hidden="1" customHeight="1" thickBot="1">
      <c r="A166" s="1"/>
      <c r="B166" s="7" t="s">
        <v>216</v>
      </c>
      <c r="C166" s="14" t="s">
        <v>217</v>
      </c>
      <c r="D166" s="14" t="s">
        <v>38</v>
      </c>
      <c r="E166" s="13" t="s">
        <v>218</v>
      </c>
      <c r="F166" s="24"/>
      <c r="G166" s="63">
        <f>G167+G168+G169+G170+G171+G172</f>
        <v>12322.9</v>
      </c>
    </row>
    <row r="167" spans="1:7" ht="53.45" hidden="1" customHeight="1" thickBot="1">
      <c r="A167" s="1"/>
      <c r="B167" s="7" t="s">
        <v>109</v>
      </c>
      <c r="C167" s="14">
        <v>10</v>
      </c>
      <c r="D167" s="14" t="s">
        <v>38</v>
      </c>
      <c r="E167" s="13" t="s">
        <v>110</v>
      </c>
      <c r="F167" s="24">
        <v>300</v>
      </c>
      <c r="G167" s="64">
        <v>454.2</v>
      </c>
    </row>
    <row r="168" spans="1:7" ht="48" hidden="1" thickBot="1">
      <c r="A168" s="1"/>
      <c r="B168" s="9" t="s">
        <v>111</v>
      </c>
      <c r="C168" s="14">
        <v>10</v>
      </c>
      <c r="D168" s="14" t="s">
        <v>38</v>
      </c>
      <c r="E168" s="13" t="s">
        <v>112</v>
      </c>
      <c r="F168" s="24">
        <v>300</v>
      </c>
      <c r="G168" s="78">
        <v>5171</v>
      </c>
    </row>
    <row r="169" spans="1:7" ht="48" hidden="1" thickBot="1">
      <c r="A169" s="1"/>
      <c r="B169" s="7" t="s">
        <v>113</v>
      </c>
      <c r="C169" s="14">
        <v>10</v>
      </c>
      <c r="D169" s="14" t="s">
        <v>38</v>
      </c>
      <c r="E169" s="13" t="s">
        <v>114</v>
      </c>
      <c r="F169" s="24">
        <v>300</v>
      </c>
      <c r="G169" s="64">
        <v>3396</v>
      </c>
    </row>
    <row r="170" spans="1:7" ht="46.9" hidden="1" customHeight="1" thickBot="1">
      <c r="A170" s="1"/>
      <c r="B170" s="9" t="s">
        <v>115</v>
      </c>
      <c r="C170" s="14">
        <v>10</v>
      </c>
      <c r="D170" s="14" t="s">
        <v>38</v>
      </c>
      <c r="E170" s="13" t="s">
        <v>116</v>
      </c>
      <c r="F170" s="24">
        <v>300</v>
      </c>
      <c r="G170" s="64">
        <v>3182</v>
      </c>
    </row>
    <row r="171" spans="1:7" ht="48" hidden="1" thickBot="1">
      <c r="A171" s="1"/>
      <c r="B171" s="7" t="s">
        <v>117</v>
      </c>
      <c r="C171" s="14">
        <v>10</v>
      </c>
      <c r="D171" s="14" t="s">
        <v>38</v>
      </c>
      <c r="E171" s="13" t="s">
        <v>118</v>
      </c>
      <c r="F171" s="24">
        <v>300</v>
      </c>
      <c r="G171" s="64">
        <v>8.9</v>
      </c>
    </row>
    <row r="172" spans="1:7" ht="79.5" hidden="1" thickBot="1">
      <c r="A172" s="1"/>
      <c r="B172" s="9" t="s">
        <v>119</v>
      </c>
      <c r="C172" s="14">
        <v>10</v>
      </c>
      <c r="D172" s="14" t="s">
        <v>38</v>
      </c>
      <c r="E172" s="17" t="s">
        <v>120</v>
      </c>
      <c r="F172" s="24">
        <v>300</v>
      </c>
      <c r="G172" s="78">
        <v>110.8</v>
      </c>
    </row>
    <row r="173" spans="1:7" ht="22.15" customHeight="1" thickBot="1">
      <c r="A173" s="36">
        <v>7</v>
      </c>
      <c r="B173" s="52" t="s">
        <v>23</v>
      </c>
      <c r="C173" s="16">
        <v>11</v>
      </c>
      <c r="D173" s="16"/>
      <c r="E173" s="16"/>
      <c r="F173" s="22"/>
      <c r="G173" s="79">
        <f>G174</f>
        <v>420</v>
      </c>
    </row>
    <row r="174" spans="1:7" ht="16.5" hidden="1" thickBot="1">
      <c r="A174" s="1"/>
      <c r="B174" s="42" t="s">
        <v>24</v>
      </c>
      <c r="C174" s="14">
        <v>11</v>
      </c>
      <c r="D174" s="14" t="s">
        <v>40</v>
      </c>
      <c r="E174" s="14"/>
      <c r="F174" s="24"/>
      <c r="G174" s="64">
        <f>G175</f>
        <v>420</v>
      </c>
    </row>
    <row r="175" spans="1:7" ht="36" hidden="1" customHeight="1" thickBot="1">
      <c r="A175" s="1"/>
      <c r="B175" s="27" t="s">
        <v>219</v>
      </c>
      <c r="C175" s="14" t="s">
        <v>46</v>
      </c>
      <c r="D175" s="14" t="s">
        <v>40</v>
      </c>
      <c r="E175" s="14" t="s">
        <v>43</v>
      </c>
      <c r="F175" s="24"/>
      <c r="G175" s="64">
        <f>G176</f>
        <v>420</v>
      </c>
    </row>
    <row r="176" spans="1:7" ht="35.450000000000003" hidden="1" customHeight="1" thickBot="1">
      <c r="A176" s="1"/>
      <c r="B176" s="27" t="s">
        <v>220</v>
      </c>
      <c r="C176" s="14" t="s">
        <v>46</v>
      </c>
      <c r="D176" s="14" t="s">
        <v>40</v>
      </c>
      <c r="E176" s="14" t="s">
        <v>121</v>
      </c>
      <c r="F176" s="24"/>
      <c r="G176" s="64">
        <f>G177</f>
        <v>420</v>
      </c>
    </row>
    <row r="177" spans="1:7" ht="33" hidden="1" customHeight="1" thickBot="1">
      <c r="A177" s="1"/>
      <c r="B177" s="7" t="s">
        <v>122</v>
      </c>
      <c r="C177" s="14">
        <v>11</v>
      </c>
      <c r="D177" s="14" t="s">
        <v>40</v>
      </c>
      <c r="E177" s="13" t="s">
        <v>240</v>
      </c>
      <c r="F177" s="24">
        <v>200</v>
      </c>
      <c r="G177" s="64">
        <v>420</v>
      </c>
    </row>
    <row r="178" spans="1:7" ht="31.15" customHeight="1" thickBot="1">
      <c r="A178" s="36">
        <v>8</v>
      </c>
      <c r="B178" s="57" t="s">
        <v>15</v>
      </c>
      <c r="C178" s="14" t="s">
        <v>45</v>
      </c>
      <c r="D178" s="14"/>
      <c r="E178" s="13"/>
      <c r="F178" s="24"/>
      <c r="G178" s="82">
        <f>G179</f>
        <v>549</v>
      </c>
    </row>
    <row r="179" spans="1:7" ht="1.9" customHeight="1" thickBot="1">
      <c r="A179" s="1"/>
      <c r="B179" s="42" t="s">
        <v>150</v>
      </c>
      <c r="C179" s="14">
        <v>13</v>
      </c>
      <c r="D179" s="29" t="s">
        <v>36</v>
      </c>
      <c r="E179" s="26"/>
      <c r="F179" s="21"/>
      <c r="G179" s="64">
        <f>G180</f>
        <v>549</v>
      </c>
    </row>
    <row r="180" spans="1:7" ht="97.15" hidden="1" customHeight="1" thickBot="1">
      <c r="A180" s="1"/>
      <c r="B180" s="27" t="s">
        <v>168</v>
      </c>
      <c r="C180" s="14" t="s">
        <v>45</v>
      </c>
      <c r="D180" s="29" t="s">
        <v>36</v>
      </c>
      <c r="E180" s="26">
        <v>11</v>
      </c>
      <c r="F180" s="21"/>
      <c r="G180" s="64">
        <f>G181</f>
        <v>549</v>
      </c>
    </row>
    <row r="181" spans="1:7" ht="22.9" hidden="1" customHeight="1" thickBot="1">
      <c r="A181" s="1"/>
      <c r="B181" s="27" t="s">
        <v>170</v>
      </c>
      <c r="C181" s="14" t="s">
        <v>45</v>
      </c>
      <c r="D181" s="29" t="s">
        <v>36</v>
      </c>
      <c r="E181" s="26" t="s">
        <v>69</v>
      </c>
      <c r="F181" s="21"/>
      <c r="G181" s="64">
        <f>G183</f>
        <v>549</v>
      </c>
    </row>
    <row r="182" spans="1:7" ht="48" hidden="1" thickBot="1">
      <c r="A182" s="1"/>
      <c r="B182" s="27" t="s">
        <v>221</v>
      </c>
      <c r="C182" s="14" t="s">
        <v>45</v>
      </c>
      <c r="D182" s="29" t="s">
        <v>36</v>
      </c>
      <c r="E182" s="26" t="s">
        <v>222</v>
      </c>
      <c r="F182" s="21"/>
      <c r="G182" s="63">
        <f>G183</f>
        <v>549</v>
      </c>
    </row>
    <row r="183" spans="1:7" ht="37.9" hidden="1" customHeight="1" thickBot="1">
      <c r="A183" s="1"/>
      <c r="B183" s="7" t="s">
        <v>71</v>
      </c>
      <c r="C183" s="14">
        <v>13</v>
      </c>
      <c r="D183" s="29" t="s">
        <v>36</v>
      </c>
      <c r="E183" s="25" t="s">
        <v>238</v>
      </c>
      <c r="F183" s="25" t="s">
        <v>70</v>
      </c>
      <c r="G183" s="84">
        <v>549</v>
      </c>
    </row>
    <row r="184" spans="1:7" ht="32.25" thickBot="1">
      <c r="A184" s="36">
        <v>9</v>
      </c>
      <c r="B184" s="52" t="s">
        <v>28</v>
      </c>
      <c r="C184" s="18">
        <v>14</v>
      </c>
      <c r="D184" s="18"/>
      <c r="E184" s="18"/>
      <c r="F184" s="24"/>
      <c r="G184" s="82">
        <f>G185+G191</f>
        <v>28968</v>
      </c>
    </row>
    <row r="185" spans="1:7" ht="1.1499999999999999" customHeight="1" thickBot="1">
      <c r="A185" s="1"/>
      <c r="B185" s="47" t="s">
        <v>29</v>
      </c>
      <c r="C185" s="18">
        <v>14</v>
      </c>
      <c r="D185" s="18" t="s">
        <v>36</v>
      </c>
      <c r="E185" s="18"/>
      <c r="F185" s="24"/>
      <c r="G185" s="64">
        <f>G186</f>
        <v>6479</v>
      </c>
    </row>
    <row r="186" spans="1:7" ht="97.9" hidden="1" customHeight="1" thickBot="1">
      <c r="A186" s="1"/>
      <c r="B186" s="24" t="s">
        <v>168</v>
      </c>
      <c r="C186" s="18" t="s">
        <v>48</v>
      </c>
      <c r="D186" s="18" t="s">
        <v>36</v>
      </c>
      <c r="E186" s="18" t="s">
        <v>46</v>
      </c>
      <c r="F186" s="24"/>
      <c r="G186" s="64">
        <f>G187</f>
        <v>6479</v>
      </c>
    </row>
    <row r="187" spans="1:7" ht="79.5" hidden="1" thickBot="1">
      <c r="A187" s="1"/>
      <c r="B187" s="9" t="s">
        <v>209</v>
      </c>
      <c r="C187" s="18" t="s">
        <v>48</v>
      </c>
      <c r="D187" s="18" t="s">
        <v>36</v>
      </c>
      <c r="E187" s="18" t="s">
        <v>128</v>
      </c>
      <c r="F187" s="24"/>
      <c r="G187" s="64">
        <f>G188</f>
        <v>6479</v>
      </c>
    </row>
    <row r="188" spans="1:7" ht="32.25" hidden="1" thickBot="1">
      <c r="A188" s="1"/>
      <c r="B188" s="90" t="s">
        <v>223</v>
      </c>
      <c r="C188" s="18" t="s">
        <v>48</v>
      </c>
      <c r="D188" s="18" t="s">
        <v>36</v>
      </c>
      <c r="E188" s="18" t="s">
        <v>224</v>
      </c>
      <c r="F188" s="24"/>
      <c r="G188" s="63">
        <f>G190+G189</f>
        <v>6479</v>
      </c>
    </row>
    <row r="189" spans="1:7" ht="32.25" hidden="1" thickBot="1">
      <c r="A189" s="1"/>
      <c r="B189" s="7" t="s">
        <v>261</v>
      </c>
      <c r="C189" s="14">
        <v>14</v>
      </c>
      <c r="D189" s="14" t="s">
        <v>36</v>
      </c>
      <c r="E189" s="13" t="s">
        <v>260</v>
      </c>
      <c r="F189" s="24">
        <v>500</v>
      </c>
      <c r="G189" s="63">
        <v>3644</v>
      </c>
    </row>
    <row r="190" spans="1:7" ht="32.25" hidden="1" thickBot="1">
      <c r="A190" s="1"/>
      <c r="B190" s="7" t="s">
        <v>262</v>
      </c>
      <c r="C190" s="14">
        <v>14</v>
      </c>
      <c r="D190" s="14" t="s">
        <v>36</v>
      </c>
      <c r="E190" s="13" t="s">
        <v>130</v>
      </c>
      <c r="F190" s="24">
        <v>500</v>
      </c>
      <c r="G190" s="65">
        <v>2835</v>
      </c>
    </row>
    <row r="191" spans="1:7" ht="16.5" hidden="1" thickBot="1">
      <c r="A191" s="1"/>
      <c r="B191" s="43" t="s">
        <v>47</v>
      </c>
      <c r="C191" s="18" t="s">
        <v>48</v>
      </c>
      <c r="D191" s="18" t="s">
        <v>40</v>
      </c>
      <c r="E191" s="18"/>
      <c r="F191" s="24"/>
      <c r="G191" s="78">
        <f>G192</f>
        <v>22489</v>
      </c>
    </row>
    <row r="192" spans="1:7" ht="95.45" hidden="1" customHeight="1" thickBot="1">
      <c r="A192" s="1"/>
      <c r="B192" s="24" t="s">
        <v>168</v>
      </c>
      <c r="C192" s="18" t="s">
        <v>48</v>
      </c>
      <c r="D192" s="18" t="s">
        <v>40</v>
      </c>
      <c r="E192" s="18" t="s">
        <v>46</v>
      </c>
      <c r="F192" s="24"/>
      <c r="G192" s="78">
        <f>G193</f>
        <v>22489</v>
      </c>
    </row>
    <row r="193" spans="1:7" ht="79.5" hidden="1" thickBot="1">
      <c r="A193" s="1"/>
      <c r="B193" s="9" t="s">
        <v>209</v>
      </c>
      <c r="C193" s="18" t="s">
        <v>48</v>
      </c>
      <c r="D193" s="18" t="s">
        <v>40</v>
      </c>
      <c r="E193" s="18" t="s">
        <v>128</v>
      </c>
      <c r="F193" s="24"/>
      <c r="G193" s="78">
        <f>G195</f>
        <v>22489</v>
      </c>
    </row>
    <row r="194" spans="1:7" ht="32.25" hidden="1" thickBot="1">
      <c r="A194" s="1"/>
      <c r="B194" s="90" t="s">
        <v>225</v>
      </c>
      <c r="C194" s="18" t="s">
        <v>48</v>
      </c>
      <c r="D194" s="18" t="s">
        <v>40</v>
      </c>
      <c r="E194" s="18" t="s">
        <v>226</v>
      </c>
      <c r="F194" s="24"/>
      <c r="G194" s="78">
        <f>G195</f>
        <v>22489</v>
      </c>
    </row>
    <row r="195" spans="1:7" ht="48" hidden="1" thickBot="1">
      <c r="A195" s="1"/>
      <c r="B195" s="8" t="s">
        <v>132</v>
      </c>
      <c r="C195" s="18" t="s">
        <v>48</v>
      </c>
      <c r="D195" s="18" t="s">
        <v>40</v>
      </c>
      <c r="E195" s="17" t="s">
        <v>131</v>
      </c>
      <c r="F195" s="24">
        <v>500</v>
      </c>
      <c r="G195" s="78">
        <v>22489</v>
      </c>
    </row>
    <row r="196" spans="1:7" ht="16.5" hidden="1" thickBot="1">
      <c r="A196" s="1"/>
      <c r="B196" s="52" t="s">
        <v>33</v>
      </c>
      <c r="C196" s="5">
        <v>99</v>
      </c>
      <c r="D196" s="5">
        <v>99</v>
      </c>
      <c r="E196" s="5"/>
      <c r="F196" s="23"/>
      <c r="G196" s="67"/>
    </row>
    <row r="197" spans="1:7">
      <c r="A197" s="2"/>
    </row>
    <row r="198" spans="1:7" ht="18.75">
      <c r="A198" s="3" t="s">
        <v>34</v>
      </c>
    </row>
    <row r="199" spans="1:7" ht="18.75">
      <c r="A199" s="3" t="s">
        <v>231</v>
      </c>
    </row>
    <row r="200" spans="1:7" ht="18.75">
      <c r="A200" s="3" t="s">
        <v>35</v>
      </c>
    </row>
  </sheetData>
  <mergeCells count="13">
    <mergeCell ref="F7:F8"/>
    <mergeCell ref="G7:G8"/>
    <mergeCell ref="A1:G1"/>
    <mergeCell ref="A2:G2"/>
    <mergeCell ref="A4:G4"/>
    <mergeCell ref="C3:G3"/>
    <mergeCell ref="A5:G5"/>
    <mergeCell ref="A6:G6"/>
    <mergeCell ref="A7:A8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07"/>
  <sheetViews>
    <sheetView topLeftCell="A118" workbookViewId="0">
      <selection activeCell="A156" sqref="A1:XFD1048576"/>
    </sheetView>
  </sheetViews>
  <sheetFormatPr defaultRowHeight="12.75"/>
  <cols>
    <col min="1" max="1" width="4" customWidth="1"/>
    <col min="2" max="2" width="52.28515625" customWidth="1"/>
    <col min="3" max="3" width="5.7109375" style="6" customWidth="1"/>
    <col min="4" max="4" width="5.5703125" style="6" customWidth="1"/>
    <col min="5" max="5" width="15" style="6" customWidth="1"/>
    <col min="6" max="6" width="5.42578125" customWidth="1"/>
    <col min="7" max="7" width="12.85546875" customWidth="1"/>
    <col min="8" max="8" width="8.85546875" style="95"/>
    <col min="9" max="9" width="8.85546875" style="96"/>
  </cols>
  <sheetData>
    <row r="1" spans="1:8" ht="27" customHeight="1">
      <c r="A1" s="193" t="s">
        <v>268</v>
      </c>
      <c r="B1" s="193"/>
      <c r="C1" s="193"/>
      <c r="D1" s="193"/>
      <c r="E1" s="193"/>
      <c r="F1" s="193"/>
      <c r="G1" s="193"/>
    </row>
    <row r="2" spans="1:8" ht="1.9" customHeight="1">
      <c r="A2" s="194"/>
      <c r="B2" s="194"/>
      <c r="C2" s="194"/>
      <c r="D2" s="194"/>
      <c r="E2" s="194"/>
      <c r="F2" s="194"/>
      <c r="G2" s="194"/>
    </row>
    <row r="3" spans="1:8" ht="55.9" customHeight="1">
      <c r="A3" s="91"/>
      <c r="B3" s="91"/>
      <c r="C3" s="201" t="s">
        <v>269</v>
      </c>
      <c r="D3" s="201"/>
      <c r="E3" s="201"/>
      <c r="F3" s="201"/>
      <c r="G3" s="201"/>
    </row>
    <row r="4" spans="1:8" ht="12" hidden="1" customHeight="1">
      <c r="A4" s="193"/>
      <c r="B4" s="193"/>
      <c r="C4" s="193"/>
      <c r="D4" s="193"/>
      <c r="E4" s="193"/>
      <c r="F4" s="193"/>
      <c r="G4" s="193"/>
    </row>
    <row r="5" spans="1:8" ht="66" customHeight="1">
      <c r="A5" s="202" t="s">
        <v>247</v>
      </c>
      <c r="B5" s="202"/>
      <c r="C5" s="202"/>
      <c r="D5" s="202"/>
      <c r="E5" s="202"/>
      <c r="F5" s="202"/>
      <c r="G5" s="202"/>
    </row>
    <row r="6" spans="1:8" ht="19.5" thickBot="1">
      <c r="A6" s="192" t="s">
        <v>152</v>
      </c>
      <c r="B6" s="192"/>
      <c r="C6" s="192"/>
      <c r="D6" s="192"/>
      <c r="E6" s="192"/>
      <c r="F6" s="192"/>
      <c r="G6" s="192"/>
    </row>
    <row r="7" spans="1:8">
      <c r="A7" s="195" t="s">
        <v>0</v>
      </c>
      <c r="B7" s="190" t="s">
        <v>1</v>
      </c>
      <c r="C7" s="197" t="s">
        <v>2</v>
      </c>
      <c r="D7" s="197" t="s">
        <v>3</v>
      </c>
      <c r="E7" s="199" t="s">
        <v>4</v>
      </c>
      <c r="F7" s="190" t="s">
        <v>5</v>
      </c>
      <c r="G7" s="190" t="s">
        <v>151</v>
      </c>
    </row>
    <row r="8" spans="1:8" ht="13.5" thickBot="1">
      <c r="A8" s="196"/>
      <c r="B8" s="191"/>
      <c r="C8" s="198"/>
      <c r="D8" s="198"/>
      <c r="E8" s="200"/>
      <c r="F8" s="191"/>
      <c r="G8" s="203"/>
    </row>
    <row r="9" spans="1:8" ht="23.45" customHeight="1" thickBot="1">
      <c r="A9" s="1"/>
      <c r="B9" s="55" t="s">
        <v>6</v>
      </c>
      <c r="C9" s="4"/>
      <c r="D9" s="4"/>
      <c r="E9" s="4"/>
      <c r="F9" s="33"/>
      <c r="G9" s="111">
        <f>G10+G54+G59+G88+G137+G151+G180+G185+G191</f>
        <v>302207.61499999999</v>
      </c>
      <c r="H9" s="116">
        <f>302207.615-G9</f>
        <v>0</v>
      </c>
    </row>
    <row r="10" spans="1:8" ht="25.15" customHeight="1" thickBot="1">
      <c r="A10" s="36">
        <v>1</v>
      </c>
      <c r="B10" s="52" t="s">
        <v>7</v>
      </c>
      <c r="C10" s="16" t="s">
        <v>36</v>
      </c>
      <c r="D10" s="16"/>
      <c r="E10" s="16"/>
      <c r="F10" s="34"/>
      <c r="G10" s="111">
        <f>G11+G17+G23+G29+G34</f>
        <v>28722</v>
      </c>
    </row>
    <row r="11" spans="1:8" ht="47.45" customHeight="1" thickBot="1">
      <c r="A11" s="1"/>
      <c r="B11" s="45" t="s">
        <v>8</v>
      </c>
      <c r="C11" s="18" t="s">
        <v>36</v>
      </c>
      <c r="D11" s="18" t="s">
        <v>37</v>
      </c>
      <c r="E11" s="20"/>
      <c r="F11" s="22"/>
      <c r="G11" s="98">
        <f>G12</f>
        <v>556</v>
      </c>
    </row>
    <row r="12" spans="1:8" ht="35.450000000000003" customHeight="1" thickBot="1">
      <c r="A12" s="15"/>
      <c r="B12" s="9" t="s">
        <v>164</v>
      </c>
      <c r="C12" s="14" t="s">
        <v>36</v>
      </c>
      <c r="D12" s="14" t="s">
        <v>37</v>
      </c>
      <c r="E12" s="13">
        <v>10</v>
      </c>
      <c r="F12" s="22"/>
      <c r="G12" s="99">
        <f>G13</f>
        <v>556</v>
      </c>
    </row>
    <row r="13" spans="1:8" ht="35.450000000000003" customHeight="1" thickBot="1">
      <c r="A13" s="1"/>
      <c r="B13" s="9" t="s">
        <v>165</v>
      </c>
      <c r="C13" s="14" t="s">
        <v>36</v>
      </c>
      <c r="D13" s="14" t="s">
        <v>37</v>
      </c>
      <c r="E13" s="13" t="s">
        <v>142</v>
      </c>
      <c r="F13" s="22"/>
      <c r="G13" s="99">
        <f>G14+G15+G16</f>
        <v>556</v>
      </c>
    </row>
    <row r="14" spans="1:8" ht="90.6" customHeight="1" thickBot="1">
      <c r="A14" s="1"/>
      <c r="B14" s="21" t="s">
        <v>52</v>
      </c>
      <c r="C14" s="14" t="s">
        <v>36</v>
      </c>
      <c r="D14" s="14" t="s">
        <v>37</v>
      </c>
      <c r="E14" s="19" t="s">
        <v>143</v>
      </c>
      <c r="F14" s="21">
        <v>100</v>
      </c>
      <c r="G14" s="97">
        <v>514</v>
      </c>
    </row>
    <row r="15" spans="1:8" ht="50.45" customHeight="1" thickBot="1">
      <c r="A15" s="1"/>
      <c r="B15" s="7" t="s">
        <v>53</v>
      </c>
      <c r="C15" s="14" t="s">
        <v>36</v>
      </c>
      <c r="D15" s="14" t="s">
        <v>37</v>
      </c>
      <c r="E15" s="19" t="s">
        <v>143</v>
      </c>
      <c r="F15" s="21">
        <v>200</v>
      </c>
      <c r="G15" s="97">
        <v>41</v>
      </c>
    </row>
    <row r="16" spans="1:8" ht="48" customHeight="1" thickBot="1">
      <c r="A16" s="1"/>
      <c r="B16" s="7" t="s">
        <v>55</v>
      </c>
      <c r="C16" s="14" t="s">
        <v>36</v>
      </c>
      <c r="D16" s="14" t="s">
        <v>37</v>
      </c>
      <c r="E16" s="19" t="s">
        <v>143</v>
      </c>
      <c r="F16" s="21">
        <v>800</v>
      </c>
      <c r="G16" s="97">
        <v>1</v>
      </c>
    </row>
    <row r="17" spans="1:7" ht="63.75" thickBot="1">
      <c r="A17" s="1"/>
      <c r="B17" s="47" t="s">
        <v>9</v>
      </c>
      <c r="C17" s="18" t="s">
        <v>36</v>
      </c>
      <c r="D17" s="18" t="s">
        <v>38</v>
      </c>
      <c r="E17" s="18"/>
      <c r="F17" s="22"/>
      <c r="G17" s="98">
        <f>G18</f>
        <v>14724</v>
      </c>
    </row>
    <row r="18" spans="1:7" ht="32.25" thickBot="1">
      <c r="A18" s="1"/>
      <c r="B18" s="69" t="s">
        <v>166</v>
      </c>
      <c r="C18" s="18" t="s">
        <v>36</v>
      </c>
      <c r="D18" s="18" t="s">
        <v>38</v>
      </c>
      <c r="E18" s="18" t="s">
        <v>54</v>
      </c>
      <c r="F18" s="22"/>
      <c r="G18" s="98">
        <f>G19</f>
        <v>14724</v>
      </c>
    </row>
    <row r="19" spans="1:7" ht="39.6" customHeight="1" thickBot="1">
      <c r="A19" s="1"/>
      <c r="B19" s="44" t="s">
        <v>167</v>
      </c>
      <c r="C19" s="18" t="s">
        <v>36</v>
      </c>
      <c r="D19" s="18" t="s">
        <v>38</v>
      </c>
      <c r="E19" s="18" t="s">
        <v>144</v>
      </c>
      <c r="F19" s="22"/>
      <c r="G19" s="98">
        <f>G20+G21+G22</f>
        <v>14724</v>
      </c>
    </row>
    <row r="20" spans="1:7" ht="91.9" customHeight="1" thickBot="1">
      <c r="A20" s="1"/>
      <c r="B20" s="7" t="s">
        <v>265</v>
      </c>
      <c r="C20" s="14" t="s">
        <v>36</v>
      </c>
      <c r="D20" s="14" t="s">
        <v>38</v>
      </c>
      <c r="E20" s="13" t="s">
        <v>145</v>
      </c>
      <c r="F20" s="21">
        <v>100</v>
      </c>
      <c r="G20" s="97">
        <v>14521</v>
      </c>
    </row>
    <row r="21" spans="1:7" ht="51.6" customHeight="1" thickBot="1">
      <c r="A21" s="1"/>
      <c r="B21" s="7" t="s">
        <v>266</v>
      </c>
      <c r="C21" s="14" t="s">
        <v>36</v>
      </c>
      <c r="D21" s="14" t="s">
        <v>38</v>
      </c>
      <c r="E21" s="13" t="s">
        <v>145</v>
      </c>
      <c r="F21" s="21">
        <v>200</v>
      </c>
      <c r="G21" s="98">
        <v>173</v>
      </c>
    </row>
    <row r="22" spans="1:7" ht="55.15" customHeight="1" thickBot="1">
      <c r="A22" s="1"/>
      <c r="B22" s="7" t="s">
        <v>267</v>
      </c>
      <c r="C22" s="14" t="s">
        <v>36</v>
      </c>
      <c r="D22" s="14" t="s">
        <v>38</v>
      </c>
      <c r="E22" s="13" t="s">
        <v>145</v>
      </c>
      <c r="F22" s="21">
        <v>800</v>
      </c>
      <c r="G22" s="98">
        <v>30</v>
      </c>
    </row>
    <row r="23" spans="1:7" ht="48" thickBot="1">
      <c r="A23" s="1"/>
      <c r="B23" s="47" t="s">
        <v>25</v>
      </c>
      <c r="C23" s="18" t="s">
        <v>36</v>
      </c>
      <c r="D23" s="18" t="s">
        <v>43</v>
      </c>
      <c r="E23" s="16"/>
      <c r="F23" s="24"/>
      <c r="G23" s="99">
        <f>G24</f>
        <v>7570</v>
      </c>
    </row>
    <row r="24" spans="1:7" ht="97.15" customHeight="1" thickBot="1">
      <c r="A24" s="1"/>
      <c r="B24" s="53" t="s">
        <v>168</v>
      </c>
      <c r="C24" s="18" t="s">
        <v>36</v>
      </c>
      <c r="D24" s="18" t="s">
        <v>43</v>
      </c>
      <c r="E24" s="18" t="s">
        <v>46</v>
      </c>
      <c r="F24" s="24"/>
      <c r="G24" s="99">
        <f>G25</f>
        <v>7570</v>
      </c>
    </row>
    <row r="25" spans="1:7" ht="32.25" thickBot="1">
      <c r="A25" s="1"/>
      <c r="B25" s="9" t="s">
        <v>169</v>
      </c>
      <c r="C25" s="18" t="s">
        <v>36</v>
      </c>
      <c r="D25" s="18" t="s">
        <v>43</v>
      </c>
      <c r="E25" s="18" t="s">
        <v>153</v>
      </c>
      <c r="F25" s="24"/>
      <c r="G25" s="99">
        <f>G26+G27+G28</f>
        <v>7570</v>
      </c>
    </row>
    <row r="26" spans="1:7" ht="92.45" customHeight="1" thickBot="1">
      <c r="A26" s="1"/>
      <c r="B26" s="7" t="s">
        <v>123</v>
      </c>
      <c r="C26" s="14" t="s">
        <v>36</v>
      </c>
      <c r="D26" s="14" t="s">
        <v>43</v>
      </c>
      <c r="E26" s="13" t="s">
        <v>124</v>
      </c>
      <c r="F26" s="24">
        <v>100</v>
      </c>
      <c r="G26" s="99">
        <v>6282</v>
      </c>
    </row>
    <row r="27" spans="1:7" ht="45.6" customHeight="1" thickBot="1">
      <c r="A27" s="1"/>
      <c r="B27" s="7" t="s">
        <v>125</v>
      </c>
      <c r="C27" s="14" t="s">
        <v>36</v>
      </c>
      <c r="D27" s="14" t="s">
        <v>43</v>
      </c>
      <c r="E27" s="13" t="s">
        <v>124</v>
      </c>
      <c r="F27" s="24">
        <v>200</v>
      </c>
      <c r="G27" s="100">
        <v>1285</v>
      </c>
    </row>
    <row r="28" spans="1:7" ht="51" customHeight="1" thickBot="1">
      <c r="A28" s="1"/>
      <c r="B28" s="7" t="s">
        <v>126</v>
      </c>
      <c r="C28" s="14" t="s">
        <v>36</v>
      </c>
      <c r="D28" s="14" t="s">
        <v>43</v>
      </c>
      <c r="E28" s="13" t="s">
        <v>124</v>
      </c>
      <c r="F28" s="24">
        <v>800</v>
      </c>
      <c r="G28" s="100">
        <v>3</v>
      </c>
    </row>
    <row r="29" spans="1:7" ht="22.9" customHeight="1" thickBot="1">
      <c r="A29" s="1"/>
      <c r="B29" s="47" t="s">
        <v>26</v>
      </c>
      <c r="C29" s="18" t="s">
        <v>36</v>
      </c>
      <c r="D29" s="18">
        <v>11</v>
      </c>
      <c r="E29" s="18"/>
      <c r="F29" s="24"/>
      <c r="G29" s="99">
        <f>G30</f>
        <v>100</v>
      </c>
    </row>
    <row r="30" spans="1:7" ht="92.45" customHeight="1" thickBot="1">
      <c r="A30" s="1"/>
      <c r="B30" s="53" t="s">
        <v>168</v>
      </c>
      <c r="C30" s="18" t="s">
        <v>36</v>
      </c>
      <c r="D30" s="18" t="s">
        <v>46</v>
      </c>
      <c r="E30" s="18" t="s">
        <v>46</v>
      </c>
      <c r="F30" s="24"/>
      <c r="G30" s="99">
        <f>G31</f>
        <v>100</v>
      </c>
    </row>
    <row r="31" spans="1:7" ht="21" customHeight="1" thickBot="1">
      <c r="A31" s="1"/>
      <c r="B31" s="9" t="s">
        <v>170</v>
      </c>
      <c r="C31" s="18" t="s">
        <v>36</v>
      </c>
      <c r="D31" s="18" t="s">
        <v>46</v>
      </c>
      <c r="E31" s="18" t="s">
        <v>69</v>
      </c>
      <c r="F31" s="24"/>
      <c r="G31" s="99">
        <f>G33</f>
        <v>100</v>
      </c>
    </row>
    <row r="32" spans="1:7" ht="32.25" thickBot="1">
      <c r="A32" s="1"/>
      <c r="B32" s="93" t="s">
        <v>171</v>
      </c>
      <c r="C32" s="18" t="s">
        <v>36</v>
      </c>
      <c r="D32" s="18" t="s">
        <v>46</v>
      </c>
      <c r="E32" s="18" t="s">
        <v>172</v>
      </c>
      <c r="F32" s="24"/>
      <c r="G32" s="100">
        <f>G33</f>
        <v>100</v>
      </c>
    </row>
    <row r="33" spans="1:9" ht="32.25" thickBot="1">
      <c r="A33" s="1"/>
      <c r="B33" s="7" t="s">
        <v>127</v>
      </c>
      <c r="C33" s="18" t="s">
        <v>36</v>
      </c>
      <c r="D33" s="18">
        <v>11</v>
      </c>
      <c r="E33" s="13" t="s">
        <v>242</v>
      </c>
      <c r="F33" s="24">
        <v>800</v>
      </c>
      <c r="G33" s="104">
        <v>100</v>
      </c>
      <c r="I33" s="96">
        <v>3900</v>
      </c>
    </row>
    <row r="34" spans="1:9" ht="19.899999999999999" customHeight="1" thickBot="1">
      <c r="A34" s="1"/>
      <c r="B34" s="47" t="s">
        <v>51</v>
      </c>
      <c r="C34" s="18" t="s">
        <v>36</v>
      </c>
      <c r="D34" s="18">
        <v>13</v>
      </c>
      <c r="E34" s="18"/>
      <c r="F34" s="24"/>
      <c r="G34" s="98">
        <f>G35+G40</f>
        <v>5772</v>
      </c>
    </row>
    <row r="35" spans="1:9" ht="33" customHeight="1" thickBot="1">
      <c r="A35" s="1"/>
      <c r="B35" s="44" t="s">
        <v>191</v>
      </c>
      <c r="C35" s="18" t="s">
        <v>36</v>
      </c>
      <c r="D35" s="18" t="s">
        <v>45</v>
      </c>
      <c r="E35" s="18" t="s">
        <v>36</v>
      </c>
      <c r="F35" s="24"/>
      <c r="G35" s="98">
        <f>G36</f>
        <v>773</v>
      </c>
    </row>
    <row r="36" spans="1:9" ht="36" customHeight="1" thickBot="1">
      <c r="A36" s="1"/>
      <c r="B36" s="8" t="s">
        <v>169</v>
      </c>
      <c r="C36" s="18" t="s">
        <v>36</v>
      </c>
      <c r="D36" s="18" t="s">
        <v>45</v>
      </c>
      <c r="E36" s="18" t="s">
        <v>79</v>
      </c>
      <c r="F36" s="24"/>
      <c r="G36" s="98">
        <f>G37</f>
        <v>773</v>
      </c>
    </row>
    <row r="37" spans="1:9" ht="66" customHeight="1" thickBot="1">
      <c r="A37" s="1"/>
      <c r="B37" s="47" t="s">
        <v>228</v>
      </c>
      <c r="C37" s="18" t="s">
        <v>36</v>
      </c>
      <c r="D37" s="18" t="s">
        <v>45</v>
      </c>
      <c r="E37" s="18" t="s">
        <v>227</v>
      </c>
      <c r="F37" s="24"/>
      <c r="G37" s="98">
        <f>G38+G39</f>
        <v>773</v>
      </c>
    </row>
    <row r="38" spans="1:9" ht="91.9" customHeight="1" thickBot="1">
      <c r="A38" s="1"/>
      <c r="B38" s="21" t="s">
        <v>80</v>
      </c>
      <c r="C38" s="18" t="s">
        <v>36</v>
      </c>
      <c r="D38" s="18" t="s">
        <v>45</v>
      </c>
      <c r="E38" s="18" t="s">
        <v>104</v>
      </c>
      <c r="F38" s="24">
        <v>100</v>
      </c>
      <c r="G38" s="98">
        <v>612</v>
      </c>
    </row>
    <row r="39" spans="1:9" ht="52.9" customHeight="1" thickBot="1">
      <c r="A39" s="1"/>
      <c r="B39" s="7" t="s">
        <v>81</v>
      </c>
      <c r="C39" s="18" t="s">
        <v>36</v>
      </c>
      <c r="D39" s="18" t="s">
        <v>45</v>
      </c>
      <c r="E39" s="18" t="s">
        <v>104</v>
      </c>
      <c r="F39" s="24">
        <v>200</v>
      </c>
      <c r="G39" s="98">
        <v>161</v>
      </c>
    </row>
    <row r="40" spans="1:9" ht="99" customHeight="1" thickBot="1">
      <c r="A40" s="1"/>
      <c r="B40" s="48" t="s">
        <v>168</v>
      </c>
      <c r="C40" s="18" t="s">
        <v>36</v>
      </c>
      <c r="D40" s="18" t="s">
        <v>45</v>
      </c>
      <c r="E40" s="18" t="s">
        <v>46</v>
      </c>
      <c r="F40" s="24"/>
      <c r="G40" s="98">
        <f>G44+G41</f>
        <v>4999</v>
      </c>
    </row>
    <row r="41" spans="1:9" ht="34.9" customHeight="1" thickBot="1">
      <c r="A41" s="1"/>
      <c r="B41" s="9" t="s">
        <v>170</v>
      </c>
      <c r="C41" s="18" t="s">
        <v>36</v>
      </c>
      <c r="D41" s="18" t="s">
        <v>45</v>
      </c>
      <c r="E41" s="18" t="s">
        <v>69</v>
      </c>
      <c r="F41" s="24"/>
      <c r="G41" s="98">
        <f>G42</f>
        <v>3900</v>
      </c>
    </row>
    <row r="42" spans="1:9" ht="43.9" customHeight="1" thickBot="1">
      <c r="A42" s="1"/>
      <c r="B42" s="93" t="s">
        <v>279</v>
      </c>
      <c r="C42" s="18" t="s">
        <v>36</v>
      </c>
      <c r="D42" s="18" t="s">
        <v>45</v>
      </c>
      <c r="E42" s="18" t="s">
        <v>280</v>
      </c>
      <c r="F42" s="24"/>
      <c r="G42" s="98">
        <f>G43</f>
        <v>3900</v>
      </c>
    </row>
    <row r="43" spans="1:9" ht="43.9" customHeight="1" thickBot="1">
      <c r="A43" s="1"/>
      <c r="B43" s="93" t="s">
        <v>281</v>
      </c>
      <c r="C43" s="18" t="s">
        <v>36</v>
      </c>
      <c r="D43" s="18" t="s">
        <v>45</v>
      </c>
      <c r="E43" s="18" t="s">
        <v>282</v>
      </c>
      <c r="F43" s="24">
        <v>800</v>
      </c>
      <c r="G43" s="112">
        <v>3900</v>
      </c>
      <c r="H43" s="95">
        <v>3900</v>
      </c>
    </row>
    <row r="44" spans="1:9" ht="43.9" customHeight="1" thickBot="1">
      <c r="A44" s="1"/>
      <c r="B44" s="44" t="s">
        <v>173</v>
      </c>
      <c r="C44" s="18" t="s">
        <v>36</v>
      </c>
      <c r="D44" s="18" t="s">
        <v>45</v>
      </c>
      <c r="E44" s="18" t="s">
        <v>56</v>
      </c>
      <c r="F44" s="24"/>
      <c r="G44" s="98">
        <f>G45+G48+G51</f>
        <v>1099</v>
      </c>
    </row>
    <row r="45" spans="1:9" ht="77.45" customHeight="1" thickBot="1">
      <c r="A45" s="1"/>
      <c r="B45" s="70" t="s">
        <v>174</v>
      </c>
      <c r="C45" s="18" t="s">
        <v>36</v>
      </c>
      <c r="D45" s="18" t="s">
        <v>45</v>
      </c>
      <c r="E45" s="18" t="s">
        <v>175</v>
      </c>
      <c r="F45" s="24"/>
      <c r="G45" s="97">
        <f>G46+G47</f>
        <v>387</v>
      </c>
    </row>
    <row r="46" spans="1:9" ht="96" customHeight="1" thickBot="1">
      <c r="A46" s="1"/>
      <c r="B46" s="9" t="s">
        <v>57</v>
      </c>
      <c r="C46" s="14" t="s">
        <v>36</v>
      </c>
      <c r="D46" s="14">
        <v>13</v>
      </c>
      <c r="E46" s="13" t="s">
        <v>76</v>
      </c>
      <c r="F46" s="21">
        <v>100</v>
      </c>
      <c r="G46" s="99">
        <v>355</v>
      </c>
    </row>
    <row r="47" spans="1:9" ht="67.900000000000006" customHeight="1" thickBot="1">
      <c r="A47" s="1"/>
      <c r="B47" s="7" t="s">
        <v>58</v>
      </c>
      <c r="C47" s="18" t="s">
        <v>36</v>
      </c>
      <c r="D47" s="14">
        <v>13</v>
      </c>
      <c r="E47" s="13" t="s">
        <v>76</v>
      </c>
      <c r="F47" s="21">
        <v>200</v>
      </c>
      <c r="G47" s="99">
        <v>32</v>
      </c>
    </row>
    <row r="48" spans="1:9" ht="96" customHeight="1" thickBot="1">
      <c r="A48" s="1"/>
      <c r="B48" s="7" t="s">
        <v>176</v>
      </c>
      <c r="C48" s="18" t="s">
        <v>177</v>
      </c>
      <c r="D48" s="14" t="s">
        <v>45</v>
      </c>
      <c r="E48" s="13" t="s">
        <v>178</v>
      </c>
      <c r="F48" s="21"/>
      <c r="G48" s="100">
        <f>G49+G50</f>
        <v>376</v>
      </c>
    </row>
    <row r="49" spans="1:7" ht="127.15" customHeight="1" thickBot="1">
      <c r="A49" s="1"/>
      <c r="B49" s="9" t="s">
        <v>59</v>
      </c>
      <c r="C49" s="18" t="s">
        <v>36</v>
      </c>
      <c r="D49" s="14" t="s">
        <v>45</v>
      </c>
      <c r="E49" s="13" t="s">
        <v>148</v>
      </c>
      <c r="F49" s="21">
        <v>100</v>
      </c>
      <c r="G49" s="99">
        <v>333</v>
      </c>
    </row>
    <row r="50" spans="1:7" ht="83.45" customHeight="1" thickBot="1">
      <c r="A50" s="1"/>
      <c r="B50" s="9" t="s">
        <v>60</v>
      </c>
      <c r="C50" s="18" t="s">
        <v>36</v>
      </c>
      <c r="D50" s="14" t="s">
        <v>45</v>
      </c>
      <c r="E50" s="13" t="s">
        <v>148</v>
      </c>
      <c r="F50" s="21">
        <v>200</v>
      </c>
      <c r="G50" s="99">
        <v>43</v>
      </c>
    </row>
    <row r="51" spans="1:7" ht="50.45" customHeight="1" thickBot="1">
      <c r="A51" s="1"/>
      <c r="B51" s="9" t="s">
        <v>179</v>
      </c>
      <c r="C51" s="18" t="s">
        <v>36</v>
      </c>
      <c r="D51" s="14" t="s">
        <v>45</v>
      </c>
      <c r="E51" s="13" t="s">
        <v>180</v>
      </c>
      <c r="F51" s="21"/>
      <c r="G51" s="100">
        <f>G52+G53</f>
        <v>336</v>
      </c>
    </row>
    <row r="52" spans="1:7" ht="94.9" customHeight="1" thickBot="1">
      <c r="A52" s="1"/>
      <c r="B52" s="9" t="s">
        <v>61</v>
      </c>
      <c r="C52" s="14" t="s">
        <v>36</v>
      </c>
      <c r="D52" s="14" t="s">
        <v>45</v>
      </c>
      <c r="E52" s="13" t="s">
        <v>149</v>
      </c>
      <c r="F52" s="21">
        <v>100</v>
      </c>
      <c r="G52" s="99">
        <v>336</v>
      </c>
    </row>
    <row r="53" spans="1:7" ht="0.6" customHeight="1" thickBot="1">
      <c r="A53" s="1"/>
      <c r="B53" s="9" t="s">
        <v>62</v>
      </c>
      <c r="C53" s="14" t="s">
        <v>36</v>
      </c>
      <c r="D53" s="14" t="s">
        <v>45</v>
      </c>
      <c r="E53" s="13" t="s">
        <v>149</v>
      </c>
      <c r="F53" s="21">
        <v>200</v>
      </c>
      <c r="G53" s="99"/>
    </row>
    <row r="54" spans="1:7" ht="32.25" thickBot="1">
      <c r="A54" s="37">
        <v>2</v>
      </c>
      <c r="B54" s="52" t="s">
        <v>10</v>
      </c>
      <c r="C54" s="16" t="s">
        <v>37</v>
      </c>
      <c r="D54" s="16"/>
      <c r="E54" s="16"/>
      <c r="F54" s="22"/>
      <c r="G54" s="101">
        <f>G55</f>
        <v>100</v>
      </c>
    </row>
    <row r="55" spans="1:7" ht="48" thickBot="1">
      <c r="A55" s="1"/>
      <c r="B55" s="47" t="s">
        <v>11</v>
      </c>
      <c r="C55" s="18" t="s">
        <v>37</v>
      </c>
      <c r="D55" s="18" t="s">
        <v>39</v>
      </c>
      <c r="E55" s="18"/>
      <c r="F55" s="24"/>
      <c r="G55" s="98">
        <f>G56</f>
        <v>100</v>
      </c>
    </row>
    <row r="56" spans="1:7" ht="82.9" customHeight="1" thickBot="1">
      <c r="A56" s="1"/>
      <c r="B56" s="44" t="s">
        <v>181</v>
      </c>
      <c r="C56" s="18" t="s">
        <v>37</v>
      </c>
      <c r="D56" s="18" t="s">
        <v>39</v>
      </c>
      <c r="E56" s="18" t="s">
        <v>37</v>
      </c>
      <c r="F56" s="24"/>
      <c r="G56" s="98">
        <f>G57</f>
        <v>100</v>
      </c>
    </row>
    <row r="57" spans="1:7" ht="34.9" customHeight="1" thickBot="1">
      <c r="A57" s="1"/>
      <c r="B57" s="49" t="s">
        <v>182</v>
      </c>
      <c r="C57" s="18" t="s">
        <v>37</v>
      </c>
      <c r="D57" s="18" t="s">
        <v>39</v>
      </c>
      <c r="E57" s="18" t="s">
        <v>77</v>
      </c>
      <c r="F57" s="24"/>
      <c r="G57" s="98">
        <f>G58</f>
        <v>100</v>
      </c>
    </row>
    <row r="58" spans="1:7" ht="48" thickBot="1">
      <c r="A58" s="1"/>
      <c r="B58" s="9" t="s">
        <v>63</v>
      </c>
      <c r="C58" s="18" t="s">
        <v>37</v>
      </c>
      <c r="D58" s="18" t="s">
        <v>39</v>
      </c>
      <c r="E58" s="17" t="s">
        <v>239</v>
      </c>
      <c r="F58" s="21">
        <v>200</v>
      </c>
      <c r="G58" s="99">
        <v>100</v>
      </c>
    </row>
    <row r="59" spans="1:7" ht="16.5" thickBot="1">
      <c r="A59" s="36">
        <v>3</v>
      </c>
      <c r="B59" s="46" t="s">
        <v>12</v>
      </c>
      <c r="C59" s="16" t="s">
        <v>38</v>
      </c>
      <c r="D59" s="16"/>
      <c r="E59" s="16"/>
      <c r="F59" s="22"/>
      <c r="G59" s="102">
        <f>G60+G68+G75</f>
        <v>34056.9</v>
      </c>
    </row>
    <row r="60" spans="1:7" ht="16.5" thickBot="1">
      <c r="A60" s="1"/>
      <c r="B60" s="54" t="s">
        <v>32</v>
      </c>
      <c r="C60" s="18" t="s">
        <v>38</v>
      </c>
      <c r="D60" s="18" t="s">
        <v>44</v>
      </c>
      <c r="E60" s="18"/>
      <c r="F60" s="24"/>
      <c r="G60" s="99">
        <f>G61</f>
        <v>3163.4</v>
      </c>
    </row>
    <row r="61" spans="1:7" ht="35.450000000000003" customHeight="1" thickBot="1">
      <c r="A61" s="1"/>
      <c r="B61" s="93" t="s">
        <v>183</v>
      </c>
      <c r="C61" s="18" t="s">
        <v>38</v>
      </c>
      <c r="D61" s="18" t="s">
        <v>44</v>
      </c>
      <c r="E61" s="18" t="s">
        <v>41</v>
      </c>
      <c r="F61" s="24"/>
      <c r="G61" s="99">
        <f>G62+G65</f>
        <v>3163.4</v>
      </c>
    </row>
    <row r="62" spans="1:7" ht="46.9" customHeight="1" thickBot="1">
      <c r="A62" s="1"/>
      <c r="B62" s="9" t="s">
        <v>246</v>
      </c>
      <c r="C62" s="18" t="s">
        <v>38</v>
      </c>
      <c r="D62" s="18" t="s">
        <v>44</v>
      </c>
      <c r="E62" s="18" t="s">
        <v>141</v>
      </c>
      <c r="F62" s="24"/>
      <c r="G62" s="99">
        <f>G63+G64</f>
        <v>3145</v>
      </c>
    </row>
    <row r="63" spans="1:7" ht="97.15" customHeight="1" thickBot="1">
      <c r="A63" s="1"/>
      <c r="B63" s="7" t="s">
        <v>245</v>
      </c>
      <c r="C63" s="14" t="s">
        <v>38</v>
      </c>
      <c r="D63" s="14" t="s">
        <v>44</v>
      </c>
      <c r="E63" s="13" t="s">
        <v>229</v>
      </c>
      <c r="F63" s="21">
        <v>100</v>
      </c>
      <c r="G63" s="99">
        <v>2665</v>
      </c>
    </row>
    <row r="64" spans="1:7" ht="65.45" customHeight="1" thickBot="1">
      <c r="A64" s="1"/>
      <c r="B64" s="7" t="s">
        <v>244</v>
      </c>
      <c r="C64" s="14" t="s">
        <v>38</v>
      </c>
      <c r="D64" s="14" t="s">
        <v>44</v>
      </c>
      <c r="E64" s="13" t="s">
        <v>229</v>
      </c>
      <c r="F64" s="21">
        <v>200</v>
      </c>
      <c r="G64" s="99">
        <v>480</v>
      </c>
    </row>
    <row r="65" spans="1:8" ht="56.45" customHeight="1" thickBot="1">
      <c r="A65" s="1"/>
      <c r="B65" s="85" t="s">
        <v>254</v>
      </c>
      <c r="C65" s="75" t="s">
        <v>38</v>
      </c>
      <c r="D65" s="75" t="s">
        <v>44</v>
      </c>
      <c r="E65" s="86" t="s">
        <v>248</v>
      </c>
      <c r="F65" s="21"/>
      <c r="G65" s="99">
        <f>G66</f>
        <v>18.399999999999999</v>
      </c>
    </row>
    <row r="66" spans="1:8" ht="40.9" customHeight="1" thickBot="1">
      <c r="A66" s="1"/>
      <c r="B66" s="87" t="s">
        <v>253</v>
      </c>
      <c r="C66" s="75" t="s">
        <v>38</v>
      </c>
      <c r="D66" s="75" t="s">
        <v>44</v>
      </c>
      <c r="E66" s="86" t="s">
        <v>257</v>
      </c>
      <c r="F66" s="21"/>
      <c r="G66" s="99">
        <f>G67</f>
        <v>18.399999999999999</v>
      </c>
    </row>
    <row r="67" spans="1:8" ht="40.9" customHeight="1" thickBot="1">
      <c r="A67" s="1"/>
      <c r="B67" s="85" t="s">
        <v>255</v>
      </c>
      <c r="C67" s="75" t="s">
        <v>38</v>
      </c>
      <c r="D67" s="75" t="s">
        <v>44</v>
      </c>
      <c r="E67" s="86" t="s">
        <v>258</v>
      </c>
      <c r="F67" s="21">
        <v>200</v>
      </c>
      <c r="G67" s="99">
        <v>18.399999999999999</v>
      </c>
    </row>
    <row r="68" spans="1:8" ht="16.5" thickBot="1">
      <c r="A68" s="1"/>
      <c r="B68" s="27" t="s">
        <v>184</v>
      </c>
      <c r="C68" s="14" t="s">
        <v>38</v>
      </c>
      <c r="D68" s="14" t="s">
        <v>39</v>
      </c>
      <c r="E68" s="14"/>
      <c r="F68" s="21"/>
      <c r="G68" s="100">
        <f>G69</f>
        <v>19779</v>
      </c>
    </row>
    <row r="69" spans="1:8" ht="67.900000000000006" customHeight="1" thickBot="1">
      <c r="A69" s="1"/>
      <c r="B69" s="44" t="s">
        <v>212</v>
      </c>
      <c r="C69" s="14" t="s">
        <v>38</v>
      </c>
      <c r="D69" s="14" t="s">
        <v>39</v>
      </c>
      <c r="E69" s="14" t="s">
        <v>40</v>
      </c>
      <c r="F69" s="21"/>
      <c r="G69" s="100">
        <f>G70</f>
        <v>19779</v>
      </c>
    </row>
    <row r="70" spans="1:8" ht="50.45" customHeight="1" thickBot="1">
      <c r="A70" s="1"/>
      <c r="B70" s="27" t="s">
        <v>276</v>
      </c>
      <c r="C70" s="75" t="s">
        <v>38</v>
      </c>
      <c r="D70" s="75" t="s">
        <v>39</v>
      </c>
      <c r="E70" s="75" t="s">
        <v>272</v>
      </c>
      <c r="F70" s="76"/>
      <c r="G70" s="103">
        <f>G73+G71</f>
        <v>19779</v>
      </c>
    </row>
    <row r="71" spans="1:8" ht="52.15" customHeight="1" thickBot="1">
      <c r="A71" s="1"/>
      <c r="B71" s="27" t="s">
        <v>275</v>
      </c>
      <c r="C71" s="75" t="s">
        <v>38</v>
      </c>
      <c r="D71" s="75" t="s">
        <v>39</v>
      </c>
      <c r="E71" s="75" t="s">
        <v>273</v>
      </c>
      <c r="F71" s="76"/>
      <c r="G71" s="103">
        <f>G72</f>
        <v>3500</v>
      </c>
    </row>
    <row r="72" spans="1:8" ht="52.15" customHeight="1" thickBot="1">
      <c r="A72" s="1"/>
      <c r="B72" s="27" t="s">
        <v>278</v>
      </c>
      <c r="C72" s="14" t="s">
        <v>38</v>
      </c>
      <c r="D72" s="14" t="s">
        <v>39</v>
      </c>
      <c r="E72" s="94" t="s">
        <v>277</v>
      </c>
      <c r="F72" s="76">
        <v>500</v>
      </c>
      <c r="G72" s="110">
        <v>3500</v>
      </c>
      <c r="H72" s="95">
        <v>3500</v>
      </c>
    </row>
    <row r="73" spans="1:8" ht="64.150000000000006" customHeight="1" thickBot="1">
      <c r="A73" s="1"/>
      <c r="B73" s="27" t="s">
        <v>274</v>
      </c>
      <c r="C73" s="14" t="s">
        <v>38</v>
      </c>
      <c r="D73" s="14" t="s">
        <v>39</v>
      </c>
      <c r="E73" s="14" t="s">
        <v>271</v>
      </c>
      <c r="F73" s="21"/>
      <c r="G73" s="100">
        <f>G74</f>
        <v>16279</v>
      </c>
    </row>
    <row r="74" spans="1:8" ht="63.75" thickBot="1">
      <c r="A74" s="1"/>
      <c r="B74" s="27" t="s">
        <v>278</v>
      </c>
      <c r="C74" s="14" t="s">
        <v>38</v>
      </c>
      <c r="D74" s="14" t="s">
        <v>39</v>
      </c>
      <c r="E74" s="94" t="s">
        <v>270</v>
      </c>
      <c r="F74" s="21">
        <v>200</v>
      </c>
      <c r="G74" s="99">
        <v>16279</v>
      </c>
    </row>
    <row r="75" spans="1:8" ht="21" customHeight="1" thickBot="1">
      <c r="A75" s="1"/>
      <c r="B75" s="42" t="s">
        <v>13</v>
      </c>
      <c r="C75" s="14" t="s">
        <v>38</v>
      </c>
      <c r="D75" s="14">
        <v>12</v>
      </c>
      <c r="E75" s="14"/>
      <c r="F75" s="21"/>
      <c r="G75" s="99">
        <f>G76+G79+G84</f>
        <v>11114.5</v>
      </c>
    </row>
    <row r="76" spans="1:8" ht="48" thickBot="1">
      <c r="A76" s="1"/>
      <c r="B76" s="27" t="s">
        <v>185</v>
      </c>
      <c r="C76" s="14" t="s">
        <v>38</v>
      </c>
      <c r="D76" s="14" t="s">
        <v>49</v>
      </c>
      <c r="E76" s="14" t="s">
        <v>42</v>
      </c>
      <c r="F76" s="21"/>
      <c r="G76" s="99">
        <f>G77</f>
        <v>300</v>
      </c>
    </row>
    <row r="77" spans="1:8" ht="32.25" thickBot="1">
      <c r="A77" s="1"/>
      <c r="B77" s="9" t="s">
        <v>186</v>
      </c>
      <c r="C77" s="14" t="s">
        <v>38</v>
      </c>
      <c r="D77" s="14" t="s">
        <v>49</v>
      </c>
      <c r="E77" s="14" t="s">
        <v>78</v>
      </c>
      <c r="F77" s="21"/>
      <c r="G77" s="99">
        <f>G78</f>
        <v>300</v>
      </c>
    </row>
    <row r="78" spans="1:8" ht="49.9" customHeight="1" thickBot="1">
      <c r="A78" s="1"/>
      <c r="B78" s="7" t="s">
        <v>64</v>
      </c>
      <c r="C78" s="14" t="s">
        <v>38</v>
      </c>
      <c r="D78" s="14" t="s">
        <v>49</v>
      </c>
      <c r="E78" s="13" t="s">
        <v>241</v>
      </c>
      <c r="F78" s="21">
        <v>200</v>
      </c>
      <c r="G78" s="99">
        <v>300</v>
      </c>
    </row>
    <row r="79" spans="1:8" ht="52.15" customHeight="1" thickBot="1">
      <c r="A79" s="1"/>
      <c r="B79" s="27" t="s">
        <v>164</v>
      </c>
      <c r="C79" s="14" t="s">
        <v>38</v>
      </c>
      <c r="D79" s="14" t="s">
        <v>49</v>
      </c>
      <c r="E79" s="14" t="s">
        <v>54</v>
      </c>
      <c r="F79" s="21"/>
      <c r="G79" s="99">
        <f>G80</f>
        <v>10747</v>
      </c>
    </row>
    <row r="80" spans="1:8" ht="48" thickBot="1">
      <c r="A80" s="1"/>
      <c r="B80" s="49" t="s">
        <v>187</v>
      </c>
      <c r="C80" s="14" t="s">
        <v>38</v>
      </c>
      <c r="D80" s="14" t="s">
        <v>49</v>
      </c>
      <c r="E80" s="14" t="s">
        <v>146</v>
      </c>
      <c r="F80" s="21"/>
      <c r="G80" s="99">
        <f>G81+G82+G83</f>
        <v>10747</v>
      </c>
    </row>
    <row r="81" spans="1:8" ht="78" customHeight="1" thickBot="1">
      <c r="A81" s="1"/>
      <c r="B81" s="21" t="s">
        <v>188</v>
      </c>
      <c r="C81" s="14" t="s">
        <v>38</v>
      </c>
      <c r="D81" s="14" t="s">
        <v>49</v>
      </c>
      <c r="E81" s="13" t="s">
        <v>147</v>
      </c>
      <c r="F81" s="21">
        <v>100</v>
      </c>
      <c r="G81" s="99">
        <v>7249</v>
      </c>
    </row>
    <row r="82" spans="1:8" ht="38.450000000000003" customHeight="1" thickBot="1">
      <c r="A82" s="1"/>
      <c r="B82" s="7" t="s">
        <v>189</v>
      </c>
      <c r="C82" s="14" t="s">
        <v>38</v>
      </c>
      <c r="D82" s="14" t="s">
        <v>49</v>
      </c>
      <c r="E82" s="13" t="s">
        <v>147</v>
      </c>
      <c r="F82" s="21">
        <v>200</v>
      </c>
      <c r="G82" s="104">
        <v>3444</v>
      </c>
      <c r="H82" s="95">
        <v>56</v>
      </c>
    </row>
    <row r="83" spans="1:8" ht="32.25" thickBot="1">
      <c r="A83" s="1"/>
      <c r="B83" s="7" t="s">
        <v>190</v>
      </c>
      <c r="C83" s="14" t="s">
        <v>38</v>
      </c>
      <c r="D83" s="14" t="s">
        <v>49</v>
      </c>
      <c r="E83" s="13" t="s">
        <v>147</v>
      </c>
      <c r="F83" s="21">
        <v>800</v>
      </c>
      <c r="G83" s="99">
        <v>54</v>
      </c>
    </row>
    <row r="84" spans="1:8" ht="93" customHeight="1" thickBot="1">
      <c r="A84" s="1"/>
      <c r="B84" s="24" t="s">
        <v>168</v>
      </c>
      <c r="C84" s="14" t="s">
        <v>38</v>
      </c>
      <c r="D84" s="14" t="s">
        <v>49</v>
      </c>
      <c r="E84" s="13">
        <v>11</v>
      </c>
      <c r="F84" s="21"/>
      <c r="G84" s="99">
        <f>G85</f>
        <v>67.5</v>
      </c>
    </row>
    <row r="85" spans="1:8" ht="66.599999999999994" customHeight="1" thickBot="1">
      <c r="A85" s="1"/>
      <c r="B85" s="9" t="s">
        <v>209</v>
      </c>
      <c r="C85" s="14" t="s">
        <v>251</v>
      </c>
      <c r="D85" s="14" t="s">
        <v>49</v>
      </c>
      <c r="E85" s="13" t="s">
        <v>128</v>
      </c>
      <c r="F85" s="21"/>
      <c r="G85" s="99">
        <f>G86</f>
        <v>67.5</v>
      </c>
    </row>
    <row r="86" spans="1:8" ht="36" customHeight="1" thickBot="1">
      <c r="A86" s="1"/>
      <c r="B86" s="114" t="s">
        <v>286</v>
      </c>
      <c r="C86" s="75" t="s">
        <v>38</v>
      </c>
      <c r="D86" s="75" t="s">
        <v>49</v>
      </c>
      <c r="E86" s="86" t="s">
        <v>283</v>
      </c>
      <c r="F86" s="21"/>
      <c r="G86" s="99">
        <f>G87</f>
        <v>67.5</v>
      </c>
    </row>
    <row r="87" spans="1:8" ht="48" thickBot="1">
      <c r="A87" s="1"/>
      <c r="B87" s="7" t="s">
        <v>285</v>
      </c>
      <c r="C87" s="14" t="s">
        <v>38</v>
      </c>
      <c r="D87" s="14" t="s">
        <v>49</v>
      </c>
      <c r="E87" s="113" t="s">
        <v>284</v>
      </c>
      <c r="F87" s="21">
        <v>500</v>
      </c>
      <c r="G87" s="99">
        <v>67.5</v>
      </c>
    </row>
    <row r="88" spans="1:8" ht="25.15" customHeight="1" thickBot="1">
      <c r="A88" s="36">
        <v>4</v>
      </c>
      <c r="B88" s="46" t="s">
        <v>16</v>
      </c>
      <c r="C88" s="16" t="s">
        <v>42</v>
      </c>
      <c r="D88" s="16"/>
      <c r="E88" s="16"/>
      <c r="F88" s="22"/>
      <c r="G88" s="101">
        <f>G89+G98+G121+G128</f>
        <v>166981.54300000001</v>
      </c>
    </row>
    <row r="89" spans="1:8" ht="16.5" thickBot="1">
      <c r="A89" s="1"/>
      <c r="B89" s="47" t="s">
        <v>17</v>
      </c>
      <c r="C89" s="18" t="s">
        <v>42</v>
      </c>
      <c r="D89" s="18" t="s">
        <v>36</v>
      </c>
      <c r="E89" s="18"/>
      <c r="F89" s="24"/>
      <c r="G89" s="99">
        <f>G90</f>
        <v>23470.425999999999</v>
      </c>
    </row>
    <row r="90" spans="1:8" ht="32.25" thickBot="1">
      <c r="A90" s="1"/>
      <c r="B90" s="44" t="s">
        <v>191</v>
      </c>
      <c r="C90" s="18" t="s">
        <v>42</v>
      </c>
      <c r="D90" s="18" t="s">
        <v>36</v>
      </c>
      <c r="E90" s="18" t="s">
        <v>36</v>
      </c>
      <c r="F90" s="24"/>
      <c r="G90" s="99">
        <f>G91</f>
        <v>23470.425999999999</v>
      </c>
    </row>
    <row r="91" spans="1:8" ht="32.25" thickBot="1">
      <c r="A91" s="1"/>
      <c r="B91" s="9" t="s">
        <v>192</v>
      </c>
      <c r="C91" s="18" t="s">
        <v>42</v>
      </c>
      <c r="D91" s="18" t="s">
        <v>36</v>
      </c>
      <c r="E91" s="18" t="s">
        <v>82</v>
      </c>
      <c r="F91" s="24"/>
      <c r="G91" s="99">
        <f>G93+G94+G95+G96+G97</f>
        <v>23470.425999999999</v>
      </c>
    </row>
    <row r="92" spans="1:8" ht="32.25" thickBot="1">
      <c r="A92" s="1"/>
      <c r="B92" s="93" t="s">
        <v>193</v>
      </c>
      <c r="C92" s="18" t="s">
        <v>42</v>
      </c>
      <c r="D92" s="18" t="s">
        <v>36</v>
      </c>
      <c r="E92" s="18" t="s">
        <v>194</v>
      </c>
      <c r="F92" s="24"/>
      <c r="G92" s="100">
        <f>G93+G94+G95+G96+G97</f>
        <v>23470.425999999999</v>
      </c>
    </row>
    <row r="93" spans="1:8" ht="95.45" customHeight="1" thickBot="1">
      <c r="A93" s="1"/>
      <c r="B93" s="7" t="s">
        <v>83</v>
      </c>
      <c r="C93" s="14" t="s">
        <v>42</v>
      </c>
      <c r="D93" s="14" t="s">
        <v>36</v>
      </c>
      <c r="E93" s="13" t="s">
        <v>85</v>
      </c>
      <c r="F93" s="21">
        <v>100</v>
      </c>
      <c r="G93" s="99">
        <v>12721.9</v>
      </c>
    </row>
    <row r="94" spans="1:8" ht="63.6" customHeight="1" thickBot="1">
      <c r="A94" s="1"/>
      <c r="B94" s="7" t="s">
        <v>84</v>
      </c>
      <c r="C94" s="14" t="s">
        <v>42</v>
      </c>
      <c r="D94" s="14" t="s">
        <v>36</v>
      </c>
      <c r="E94" s="13" t="s">
        <v>85</v>
      </c>
      <c r="F94" s="21">
        <v>200</v>
      </c>
      <c r="G94" s="99">
        <v>128.5</v>
      </c>
    </row>
    <row r="95" spans="1:8" ht="79.900000000000006" customHeight="1" thickBot="1">
      <c r="A95" s="1"/>
      <c r="B95" s="9" t="s">
        <v>86</v>
      </c>
      <c r="C95" s="18" t="s">
        <v>42</v>
      </c>
      <c r="D95" s="14" t="s">
        <v>36</v>
      </c>
      <c r="E95" s="13" t="s">
        <v>87</v>
      </c>
      <c r="F95" s="21">
        <v>100</v>
      </c>
      <c r="G95" s="99">
        <v>4054</v>
      </c>
    </row>
    <row r="96" spans="1:8" ht="48" thickBot="1">
      <c r="A96" s="1"/>
      <c r="B96" s="9" t="s">
        <v>88</v>
      </c>
      <c r="C96" s="18" t="s">
        <v>42</v>
      </c>
      <c r="D96" s="14" t="s">
        <v>36</v>
      </c>
      <c r="E96" s="13" t="s">
        <v>87</v>
      </c>
      <c r="F96" s="21">
        <v>200</v>
      </c>
      <c r="G96" s="104">
        <v>6056.0259999999998</v>
      </c>
      <c r="H96" s="95">
        <v>64.025999999999996</v>
      </c>
    </row>
    <row r="97" spans="1:9" ht="48" thickBot="1">
      <c r="A97" s="1"/>
      <c r="B97" s="9" t="s">
        <v>89</v>
      </c>
      <c r="C97" s="18" t="s">
        <v>42</v>
      </c>
      <c r="D97" s="14" t="s">
        <v>36</v>
      </c>
      <c r="E97" s="13" t="s">
        <v>87</v>
      </c>
      <c r="F97" s="21">
        <v>800</v>
      </c>
      <c r="G97" s="98">
        <v>510</v>
      </c>
    </row>
    <row r="98" spans="1:9" ht="16.5" thickBot="1">
      <c r="A98" s="1"/>
      <c r="B98" s="47" t="s">
        <v>18</v>
      </c>
      <c r="C98" s="18" t="s">
        <v>42</v>
      </c>
      <c r="D98" s="18" t="s">
        <v>40</v>
      </c>
      <c r="E98" s="18"/>
      <c r="F98" s="24"/>
      <c r="G98" s="98">
        <f>G99+G116</f>
        <v>135723.117</v>
      </c>
    </row>
    <row r="99" spans="1:9" ht="32.25" thickBot="1">
      <c r="A99" s="1"/>
      <c r="B99" s="44" t="s">
        <v>191</v>
      </c>
      <c r="C99" s="18" t="s">
        <v>42</v>
      </c>
      <c r="D99" s="18" t="s">
        <v>40</v>
      </c>
      <c r="E99" s="18" t="s">
        <v>36</v>
      </c>
      <c r="F99" s="24"/>
      <c r="G99" s="98">
        <f>G100+G111</f>
        <v>131832.13500000001</v>
      </c>
    </row>
    <row r="100" spans="1:9" ht="32.25" thickBot="1">
      <c r="A100" s="1"/>
      <c r="B100" s="9" t="s">
        <v>192</v>
      </c>
      <c r="C100" s="18" t="s">
        <v>42</v>
      </c>
      <c r="D100" s="18" t="s">
        <v>40</v>
      </c>
      <c r="E100" s="18" t="s">
        <v>82</v>
      </c>
      <c r="F100" s="24"/>
      <c r="G100" s="98">
        <f>G101</f>
        <v>119587.13500000001</v>
      </c>
    </row>
    <row r="101" spans="1:9" ht="18.600000000000001" customHeight="1" thickBot="1">
      <c r="A101" s="1"/>
      <c r="B101" s="9" t="s">
        <v>195</v>
      </c>
      <c r="C101" s="18" t="s">
        <v>42</v>
      </c>
      <c r="D101" s="18" t="s">
        <v>40</v>
      </c>
      <c r="E101" s="18" t="s">
        <v>196</v>
      </c>
      <c r="F101" s="24"/>
      <c r="G101" s="97">
        <f>G102+G103+G104+G105+G107+G108+G109+G110</f>
        <v>119587.13500000001</v>
      </c>
    </row>
    <row r="102" spans="1:9" ht="125.45" customHeight="1" thickBot="1">
      <c r="A102" s="1"/>
      <c r="B102" s="10" t="s">
        <v>91</v>
      </c>
      <c r="C102" s="18" t="s">
        <v>42</v>
      </c>
      <c r="D102" s="18" t="s">
        <v>40</v>
      </c>
      <c r="E102" s="13" t="s">
        <v>90</v>
      </c>
      <c r="F102" s="24">
        <v>100</v>
      </c>
      <c r="G102" s="99">
        <v>75866.600000000006</v>
      </c>
    </row>
    <row r="103" spans="1:9" ht="80.45" customHeight="1" thickBot="1">
      <c r="A103" s="1"/>
      <c r="B103" s="10" t="s">
        <v>92</v>
      </c>
      <c r="C103" s="14" t="s">
        <v>42</v>
      </c>
      <c r="D103" s="14" t="s">
        <v>40</v>
      </c>
      <c r="E103" s="13" t="s">
        <v>90</v>
      </c>
      <c r="F103" s="21">
        <v>200</v>
      </c>
      <c r="G103" s="99">
        <v>766.3</v>
      </c>
    </row>
    <row r="104" spans="1:9" ht="96" customHeight="1" thickBot="1">
      <c r="A104" s="1"/>
      <c r="B104" s="10" t="s">
        <v>93</v>
      </c>
      <c r="C104" s="14" t="s">
        <v>42</v>
      </c>
      <c r="D104" s="14" t="s">
        <v>40</v>
      </c>
      <c r="E104" s="13" t="s">
        <v>90</v>
      </c>
      <c r="F104" s="21">
        <v>600</v>
      </c>
      <c r="G104" s="98">
        <v>17086.8</v>
      </c>
    </row>
    <row r="105" spans="1:9" ht="58.9" customHeight="1" thickBot="1">
      <c r="A105" s="1"/>
      <c r="B105" s="9" t="s">
        <v>287</v>
      </c>
      <c r="C105" s="14" t="s">
        <v>42</v>
      </c>
      <c r="D105" s="14" t="s">
        <v>40</v>
      </c>
      <c r="E105" s="13" t="s">
        <v>288</v>
      </c>
      <c r="F105" s="21">
        <v>200</v>
      </c>
      <c r="G105" s="115">
        <v>390.11</v>
      </c>
      <c r="H105" s="95">
        <v>390.11</v>
      </c>
    </row>
    <row r="106" spans="1:9" ht="56.45" hidden="1" customHeight="1" thickBot="1">
      <c r="A106" s="1"/>
      <c r="B106" s="9" t="s">
        <v>287</v>
      </c>
      <c r="C106" s="14" t="s">
        <v>42</v>
      </c>
      <c r="D106" s="14" t="s">
        <v>40</v>
      </c>
      <c r="E106" s="13" t="s">
        <v>288</v>
      </c>
      <c r="F106" s="21">
        <v>600</v>
      </c>
      <c r="G106" s="115"/>
    </row>
    <row r="107" spans="1:9" ht="52.15" customHeight="1" thickBot="1">
      <c r="A107" s="1"/>
      <c r="B107" s="9" t="s">
        <v>94</v>
      </c>
      <c r="C107" s="30" t="s">
        <v>42</v>
      </c>
      <c r="D107" s="30" t="s">
        <v>40</v>
      </c>
      <c r="E107" s="31" t="s">
        <v>95</v>
      </c>
      <c r="F107" s="21">
        <v>200</v>
      </c>
      <c r="G107" s="104">
        <v>20003.325000000001</v>
      </c>
      <c r="H107" s="95">
        <v>18.434999999999999</v>
      </c>
      <c r="I107" s="96">
        <v>390.11</v>
      </c>
    </row>
    <row r="108" spans="1:9" ht="48.6" customHeight="1" thickBot="1">
      <c r="A108" s="1"/>
      <c r="B108" s="9" t="s">
        <v>96</v>
      </c>
      <c r="C108" s="14" t="s">
        <v>42</v>
      </c>
      <c r="D108" s="14" t="s">
        <v>40</v>
      </c>
      <c r="E108" s="13" t="s">
        <v>95</v>
      </c>
      <c r="F108" s="21">
        <v>300</v>
      </c>
      <c r="G108" s="99">
        <v>108</v>
      </c>
    </row>
    <row r="109" spans="1:9" ht="67.150000000000006" customHeight="1" thickBot="1">
      <c r="A109" s="1"/>
      <c r="B109" s="9" t="s">
        <v>97</v>
      </c>
      <c r="C109" s="14" t="s">
        <v>42</v>
      </c>
      <c r="D109" s="14" t="s">
        <v>40</v>
      </c>
      <c r="E109" s="13" t="s">
        <v>95</v>
      </c>
      <c r="F109" s="21">
        <v>600</v>
      </c>
      <c r="G109" s="99">
        <v>3466</v>
      </c>
    </row>
    <row r="110" spans="1:9" ht="48" thickBot="1">
      <c r="A110" s="1"/>
      <c r="B110" s="9" t="s">
        <v>89</v>
      </c>
      <c r="C110" s="14" t="s">
        <v>42</v>
      </c>
      <c r="D110" s="14" t="s">
        <v>40</v>
      </c>
      <c r="E110" s="13" t="s">
        <v>95</v>
      </c>
      <c r="F110" s="21">
        <v>800</v>
      </c>
      <c r="G110" s="100">
        <v>1900</v>
      </c>
    </row>
    <row r="111" spans="1:9" ht="21.6" customHeight="1" thickBot="1">
      <c r="A111" s="1"/>
      <c r="B111" s="32" t="s">
        <v>98</v>
      </c>
      <c r="C111" s="14" t="s">
        <v>42</v>
      </c>
      <c r="D111" s="14" t="s">
        <v>40</v>
      </c>
      <c r="E111" s="13" t="s">
        <v>99</v>
      </c>
      <c r="F111" s="21"/>
      <c r="G111" s="98">
        <f>G112+G113+G114+G115</f>
        <v>12245</v>
      </c>
    </row>
    <row r="112" spans="1:9" ht="81" customHeight="1" thickBot="1">
      <c r="A112" s="1"/>
      <c r="B112" s="12" t="s">
        <v>86</v>
      </c>
      <c r="C112" s="14" t="s">
        <v>42</v>
      </c>
      <c r="D112" s="14" t="s">
        <v>40</v>
      </c>
      <c r="E112" s="13" t="s">
        <v>137</v>
      </c>
      <c r="F112" s="21">
        <v>100</v>
      </c>
      <c r="G112" s="99">
        <v>3694</v>
      </c>
    </row>
    <row r="113" spans="1:8" ht="48" thickBot="1">
      <c r="A113" s="1"/>
      <c r="B113" s="12" t="s">
        <v>88</v>
      </c>
      <c r="C113" s="14" t="s">
        <v>42</v>
      </c>
      <c r="D113" s="14" t="s">
        <v>40</v>
      </c>
      <c r="E113" s="13" t="s">
        <v>137</v>
      </c>
      <c r="F113" s="24">
        <v>200</v>
      </c>
      <c r="G113" s="99">
        <v>1061</v>
      </c>
    </row>
    <row r="114" spans="1:8" ht="63" customHeight="1" thickBot="1">
      <c r="A114" s="1"/>
      <c r="B114" s="10" t="s">
        <v>97</v>
      </c>
      <c r="C114" s="14" t="s">
        <v>42</v>
      </c>
      <c r="D114" s="14" t="s">
        <v>40</v>
      </c>
      <c r="E114" s="13" t="s">
        <v>137</v>
      </c>
      <c r="F114" s="24">
        <v>600</v>
      </c>
      <c r="G114" s="99">
        <v>7453</v>
      </c>
    </row>
    <row r="115" spans="1:8" ht="48" thickBot="1">
      <c r="A115" s="1"/>
      <c r="B115" s="12" t="s">
        <v>89</v>
      </c>
      <c r="C115" s="14" t="s">
        <v>42</v>
      </c>
      <c r="D115" s="14" t="s">
        <v>40</v>
      </c>
      <c r="E115" s="13" t="s">
        <v>137</v>
      </c>
      <c r="F115" s="24">
        <v>800</v>
      </c>
      <c r="G115" s="97">
        <v>37</v>
      </c>
    </row>
    <row r="116" spans="1:8" ht="32.25" thickBot="1">
      <c r="A116" s="1"/>
      <c r="B116" s="12" t="s">
        <v>197</v>
      </c>
      <c r="C116" s="14" t="s">
        <v>42</v>
      </c>
      <c r="D116" s="14" t="s">
        <v>40</v>
      </c>
      <c r="E116" s="14" t="s">
        <v>38</v>
      </c>
      <c r="F116" s="24"/>
      <c r="G116" s="99">
        <f>G117</f>
        <v>3890.982</v>
      </c>
    </row>
    <row r="117" spans="1:8" ht="25.15" customHeight="1" thickBot="1">
      <c r="A117" s="1"/>
      <c r="B117" s="12" t="s">
        <v>198</v>
      </c>
      <c r="C117" s="14" t="s">
        <v>42</v>
      </c>
      <c r="D117" s="14" t="s">
        <v>40</v>
      </c>
      <c r="E117" s="14" t="s">
        <v>139</v>
      </c>
      <c r="F117" s="24"/>
      <c r="G117" s="99">
        <f>G118+G119+G120</f>
        <v>3890.982</v>
      </c>
    </row>
    <row r="118" spans="1:8" ht="82.15" customHeight="1" thickBot="1">
      <c r="A118" s="1"/>
      <c r="B118" s="11" t="s">
        <v>86</v>
      </c>
      <c r="C118" s="14" t="s">
        <v>42</v>
      </c>
      <c r="D118" s="14" t="s">
        <v>40</v>
      </c>
      <c r="E118" s="14" t="s">
        <v>140</v>
      </c>
      <c r="F118" s="24">
        <v>100</v>
      </c>
      <c r="G118" s="99">
        <v>3492</v>
      </c>
    </row>
    <row r="119" spans="1:8" ht="48" thickBot="1">
      <c r="A119" s="1"/>
      <c r="B119" s="11" t="s">
        <v>88</v>
      </c>
      <c r="C119" s="14" t="s">
        <v>42</v>
      </c>
      <c r="D119" s="14" t="s">
        <v>40</v>
      </c>
      <c r="E119" s="14" t="s">
        <v>140</v>
      </c>
      <c r="F119" s="24">
        <v>200</v>
      </c>
      <c r="G119" s="110">
        <v>394.98200000000003</v>
      </c>
      <c r="H119" s="95">
        <v>16.981999999999999</v>
      </c>
    </row>
    <row r="120" spans="1:8" ht="48" thickBot="1">
      <c r="A120" s="1"/>
      <c r="B120" s="11" t="s">
        <v>89</v>
      </c>
      <c r="C120" s="14" t="s">
        <v>42</v>
      </c>
      <c r="D120" s="14" t="s">
        <v>40</v>
      </c>
      <c r="E120" s="14" t="s">
        <v>140</v>
      </c>
      <c r="F120" s="24">
        <v>800</v>
      </c>
      <c r="G120" s="99">
        <v>4</v>
      </c>
    </row>
    <row r="121" spans="1:8" ht="20.45" customHeight="1" thickBot="1">
      <c r="A121" s="1"/>
      <c r="B121" s="54" t="s">
        <v>19</v>
      </c>
      <c r="C121" s="38" t="s">
        <v>42</v>
      </c>
      <c r="D121" s="38" t="s">
        <v>42</v>
      </c>
      <c r="E121" s="38"/>
      <c r="F121" s="39"/>
      <c r="G121" s="105">
        <f>G122</f>
        <v>588</v>
      </c>
    </row>
    <row r="122" spans="1:8" ht="32.25" thickBot="1">
      <c r="A122" s="1"/>
      <c r="B122" s="93" t="s">
        <v>191</v>
      </c>
      <c r="C122" s="14" t="s">
        <v>42</v>
      </c>
      <c r="D122" s="14" t="s">
        <v>42</v>
      </c>
      <c r="E122" s="14" t="s">
        <v>36</v>
      </c>
      <c r="F122" s="17"/>
      <c r="G122" s="98">
        <f>G123+G126</f>
        <v>588</v>
      </c>
    </row>
    <row r="123" spans="1:8" ht="32.25" thickBot="1">
      <c r="A123" s="1"/>
      <c r="B123" s="9" t="s">
        <v>192</v>
      </c>
      <c r="C123" s="14" t="s">
        <v>42</v>
      </c>
      <c r="D123" s="14" t="s">
        <v>42</v>
      </c>
      <c r="E123" s="14" t="s">
        <v>82</v>
      </c>
      <c r="F123" s="17"/>
      <c r="G123" s="98">
        <f>G125</f>
        <v>200</v>
      </c>
    </row>
    <row r="124" spans="1:8" ht="34.9" customHeight="1" thickBot="1">
      <c r="A124" s="1"/>
      <c r="B124" s="71" t="s">
        <v>199</v>
      </c>
      <c r="C124" s="14" t="s">
        <v>42</v>
      </c>
      <c r="D124" s="14" t="s">
        <v>42</v>
      </c>
      <c r="E124" s="14" t="s">
        <v>200</v>
      </c>
      <c r="F124" s="17"/>
      <c r="G124" s="97">
        <f>G125</f>
        <v>200</v>
      </c>
    </row>
    <row r="125" spans="1:8" ht="81.599999999999994" customHeight="1" thickBot="1">
      <c r="A125" s="1"/>
      <c r="B125" s="7" t="s">
        <v>50</v>
      </c>
      <c r="C125" s="14" t="s">
        <v>42</v>
      </c>
      <c r="D125" s="14" t="s">
        <v>42</v>
      </c>
      <c r="E125" s="13" t="s">
        <v>264</v>
      </c>
      <c r="F125" s="17">
        <v>200</v>
      </c>
      <c r="G125" s="99">
        <v>200</v>
      </c>
    </row>
    <row r="126" spans="1:8" ht="16.5" thickBot="1">
      <c r="A126" s="1"/>
      <c r="B126" s="93" t="s">
        <v>201</v>
      </c>
      <c r="C126" s="14" t="s">
        <v>42</v>
      </c>
      <c r="D126" s="14" t="s">
        <v>42</v>
      </c>
      <c r="E126" s="14" t="s">
        <v>100</v>
      </c>
      <c r="F126" s="17"/>
      <c r="G126" s="99">
        <f>G127</f>
        <v>388</v>
      </c>
    </row>
    <row r="127" spans="1:8" ht="49.9" customHeight="1" thickBot="1">
      <c r="A127" s="1"/>
      <c r="B127" s="9" t="s">
        <v>138</v>
      </c>
      <c r="C127" s="14" t="s">
        <v>42</v>
      </c>
      <c r="D127" s="14" t="s">
        <v>42</v>
      </c>
      <c r="E127" s="13" t="s">
        <v>263</v>
      </c>
      <c r="F127" s="17">
        <v>200</v>
      </c>
      <c r="G127" s="99">
        <v>388</v>
      </c>
    </row>
    <row r="128" spans="1:8" ht="21.6" customHeight="1" thickBot="1">
      <c r="A128" s="1"/>
      <c r="B128" s="42" t="s">
        <v>20</v>
      </c>
      <c r="C128" s="38" t="s">
        <v>42</v>
      </c>
      <c r="D128" s="38" t="s">
        <v>39</v>
      </c>
      <c r="E128" s="38"/>
      <c r="F128" s="40"/>
      <c r="G128" s="106">
        <f>G129</f>
        <v>7200</v>
      </c>
    </row>
    <row r="129" spans="1:7" ht="32.25" thickBot="1">
      <c r="A129" s="1"/>
      <c r="B129" s="27" t="s">
        <v>191</v>
      </c>
      <c r="C129" s="14" t="s">
        <v>42</v>
      </c>
      <c r="D129" s="14" t="s">
        <v>39</v>
      </c>
      <c r="E129" s="14" t="s">
        <v>36</v>
      </c>
      <c r="F129" s="21"/>
      <c r="G129" s="99">
        <f>G130</f>
        <v>7200</v>
      </c>
    </row>
    <row r="130" spans="1:7" ht="32.25" thickBot="1">
      <c r="A130" s="1"/>
      <c r="B130" s="27" t="s">
        <v>169</v>
      </c>
      <c r="C130" s="14" t="s">
        <v>42</v>
      </c>
      <c r="D130" s="14" t="s">
        <v>39</v>
      </c>
      <c r="E130" s="14" t="s">
        <v>79</v>
      </c>
      <c r="F130" s="21"/>
      <c r="G130" s="99">
        <f>G132+G134+G135+G136</f>
        <v>7200</v>
      </c>
    </row>
    <row r="131" spans="1:7" ht="36.6" customHeight="1" thickBot="1">
      <c r="A131" s="1"/>
      <c r="B131" s="27" t="s">
        <v>202</v>
      </c>
      <c r="C131" s="14" t="s">
        <v>42</v>
      </c>
      <c r="D131" s="14" t="s">
        <v>39</v>
      </c>
      <c r="E131" s="14" t="s">
        <v>203</v>
      </c>
      <c r="F131" s="21"/>
      <c r="G131" s="100">
        <f>G132</f>
        <v>1564</v>
      </c>
    </row>
    <row r="132" spans="1:7" ht="94.15" customHeight="1" thickBot="1">
      <c r="A132" s="1"/>
      <c r="B132" s="7" t="s">
        <v>52</v>
      </c>
      <c r="C132" s="14" t="s">
        <v>42</v>
      </c>
      <c r="D132" s="14" t="s">
        <v>39</v>
      </c>
      <c r="E132" s="13" t="s">
        <v>102</v>
      </c>
      <c r="F132" s="21">
        <v>100</v>
      </c>
      <c r="G132" s="100">
        <v>1564</v>
      </c>
    </row>
    <row r="133" spans="1:7" ht="33.6" customHeight="1" thickBot="1">
      <c r="A133" s="1"/>
      <c r="B133" s="9" t="s">
        <v>204</v>
      </c>
      <c r="C133" s="14" t="s">
        <v>42</v>
      </c>
      <c r="D133" s="14" t="s">
        <v>39</v>
      </c>
      <c r="E133" s="13" t="s">
        <v>205</v>
      </c>
      <c r="F133" s="21"/>
      <c r="G133" s="100">
        <f>G134+G135+G136</f>
        <v>5636</v>
      </c>
    </row>
    <row r="134" spans="1:7" ht="81" customHeight="1" thickBot="1">
      <c r="A134" s="1"/>
      <c r="B134" s="7" t="s">
        <v>101</v>
      </c>
      <c r="C134" s="14" t="s">
        <v>42</v>
      </c>
      <c r="D134" s="14" t="s">
        <v>39</v>
      </c>
      <c r="E134" s="13" t="s">
        <v>103</v>
      </c>
      <c r="F134" s="21">
        <v>100</v>
      </c>
      <c r="G134" s="100">
        <v>3823</v>
      </c>
    </row>
    <row r="135" spans="1:7" ht="48" thickBot="1">
      <c r="A135" s="1"/>
      <c r="B135" s="7" t="s">
        <v>106</v>
      </c>
      <c r="C135" s="14" t="s">
        <v>42</v>
      </c>
      <c r="D135" s="14" t="s">
        <v>39</v>
      </c>
      <c r="E135" s="13" t="s">
        <v>105</v>
      </c>
      <c r="F135" s="21">
        <v>200</v>
      </c>
      <c r="G135" s="99">
        <v>1809</v>
      </c>
    </row>
    <row r="136" spans="1:7" ht="32.25" thickBot="1">
      <c r="A136" s="1"/>
      <c r="B136" s="7" t="s">
        <v>107</v>
      </c>
      <c r="C136" s="14" t="s">
        <v>42</v>
      </c>
      <c r="D136" s="14" t="s">
        <v>39</v>
      </c>
      <c r="E136" s="13" t="s">
        <v>103</v>
      </c>
      <c r="F136" s="21">
        <v>800</v>
      </c>
      <c r="G136" s="99">
        <v>4</v>
      </c>
    </row>
    <row r="137" spans="1:7" ht="21.6" customHeight="1" thickBot="1">
      <c r="A137" s="36">
        <v>5</v>
      </c>
      <c r="B137" s="56" t="s">
        <v>30</v>
      </c>
      <c r="C137" s="16" t="s">
        <v>41</v>
      </c>
      <c r="D137" s="16"/>
      <c r="E137" s="16"/>
      <c r="F137" s="22"/>
      <c r="G137" s="107">
        <f>G138</f>
        <v>26306.7</v>
      </c>
    </row>
    <row r="138" spans="1:7" ht="21" customHeight="1" thickBot="1">
      <c r="A138" s="1"/>
      <c r="B138" s="50" t="s">
        <v>31</v>
      </c>
      <c r="C138" s="18" t="s">
        <v>41</v>
      </c>
      <c r="D138" s="18" t="s">
        <v>36</v>
      </c>
      <c r="E138" s="18"/>
      <c r="F138" s="24"/>
      <c r="G138" s="99">
        <f>G139</f>
        <v>26306.7</v>
      </c>
    </row>
    <row r="139" spans="1:7" ht="21.6" customHeight="1" thickBot="1">
      <c r="A139" s="1"/>
      <c r="B139" s="51" t="s">
        <v>197</v>
      </c>
      <c r="C139" s="18" t="s">
        <v>41</v>
      </c>
      <c r="D139" s="18" t="s">
        <v>36</v>
      </c>
      <c r="E139" s="18" t="s">
        <v>38</v>
      </c>
      <c r="F139" s="24"/>
      <c r="G139" s="99">
        <f>G140</f>
        <v>26306.7</v>
      </c>
    </row>
    <row r="140" spans="1:7" ht="32.25" thickBot="1">
      <c r="A140" s="1"/>
      <c r="B140" s="9" t="s">
        <v>206</v>
      </c>
      <c r="C140" s="18" t="s">
        <v>41</v>
      </c>
      <c r="D140" s="18" t="s">
        <v>36</v>
      </c>
      <c r="E140" s="18" t="s">
        <v>133</v>
      </c>
      <c r="F140" s="24"/>
      <c r="G140" s="99">
        <f>G142+G143+G144+G146+G147+G148+G150+G149</f>
        <v>26306.7</v>
      </c>
    </row>
    <row r="141" spans="1:7" ht="48.6" customHeight="1" thickBot="1">
      <c r="A141" s="1"/>
      <c r="B141" s="9" t="s">
        <v>207</v>
      </c>
      <c r="C141" s="18" t="s">
        <v>41</v>
      </c>
      <c r="D141" s="18" t="s">
        <v>36</v>
      </c>
      <c r="E141" s="18" t="s">
        <v>156</v>
      </c>
      <c r="F141" s="24"/>
      <c r="G141" s="99">
        <f>G142+G143+G144</f>
        <v>19018</v>
      </c>
    </row>
    <row r="142" spans="1:7" ht="81.599999999999994" customHeight="1" thickBot="1">
      <c r="A142" s="1"/>
      <c r="B142" s="24" t="s">
        <v>86</v>
      </c>
      <c r="C142" s="14" t="s">
        <v>41</v>
      </c>
      <c r="D142" s="14" t="s">
        <v>36</v>
      </c>
      <c r="E142" s="13" t="s">
        <v>134</v>
      </c>
      <c r="F142" s="24">
        <v>100</v>
      </c>
      <c r="G142" s="100">
        <v>13841</v>
      </c>
    </row>
    <row r="143" spans="1:7" ht="48" thickBot="1">
      <c r="A143" s="1"/>
      <c r="B143" s="24" t="s">
        <v>88</v>
      </c>
      <c r="C143" s="14" t="s">
        <v>41</v>
      </c>
      <c r="D143" s="14" t="s">
        <v>36</v>
      </c>
      <c r="E143" s="13" t="s">
        <v>134</v>
      </c>
      <c r="F143" s="24">
        <v>200</v>
      </c>
      <c r="G143" s="100">
        <v>5127</v>
      </c>
    </row>
    <row r="144" spans="1:7" ht="48" thickBot="1">
      <c r="A144" s="1"/>
      <c r="B144" s="24" t="s">
        <v>89</v>
      </c>
      <c r="C144" s="14" t="s">
        <v>41</v>
      </c>
      <c r="D144" s="14" t="s">
        <v>36</v>
      </c>
      <c r="E144" s="13" t="s">
        <v>134</v>
      </c>
      <c r="F144" s="26">
        <v>800</v>
      </c>
      <c r="G144" s="100">
        <v>50</v>
      </c>
    </row>
    <row r="145" spans="1:7" ht="48" thickBot="1">
      <c r="A145" s="1"/>
      <c r="B145" s="24" t="s">
        <v>208</v>
      </c>
      <c r="C145" s="14" t="s">
        <v>41</v>
      </c>
      <c r="D145" s="14" t="s">
        <v>36</v>
      </c>
      <c r="E145" s="13" t="s">
        <v>157</v>
      </c>
      <c r="F145" s="26"/>
      <c r="G145" s="100">
        <f>G146+G147+G148+G149+G150</f>
        <v>7288.7</v>
      </c>
    </row>
    <row r="146" spans="1:7" ht="81.599999999999994" customHeight="1" thickBot="1">
      <c r="A146" s="1"/>
      <c r="B146" s="24" t="s">
        <v>86</v>
      </c>
      <c r="C146" s="14" t="s">
        <v>41</v>
      </c>
      <c r="D146" s="14" t="s">
        <v>36</v>
      </c>
      <c r="E146" s="13" t="s">
        <v>136</v>
      </c>
      <c r="F146" s="24">
        <v>100</v>
      </c>
      <c r="G146" s="97">
        <v>5753</v>
      </c>
    </row>
    <row r="147" spans="1:7" ht="48" thickBot="1">
      <c r="A147" s="1"/>
      <c r="B147" s="24" t="s">
        <v>88</v>
      </c>
      <c r="C147" s="14" t="s">
        <v>41</v>
      </c>
      <c r="D147" s="14" t="s">
        <v>36</v>
      </c>
      <c r="E147" s="13" t="s">
        <v>136</v>
      </c>
      <c r="F147" s="24">
        <v>200</v>
      </c>
      <c r="G147" s="97">
        <v>1395</v>
      </c>
    </row>
    <row r="148" spans="1:7" ht="48" thickBot="1">
      <c r="A148" s="1"/>
      <c r="B148" s="24" t="s">
        <v>89</v>
      </c>
      <c r="C148" s="14" t="s">
        <v>41</v>
      </c>
      <c r="D148" s="14" t="s">
        <v>36</v>
      </c>
      <c r="E148" s="13" t="s">
        <v>136</v>
      </c>
      <c r="F148" s="21">
        <v>800</v>
      </c>
      <c r="G148" s="98">
        <v>75</v>
      </c>
    </row>
    <row r="149" spans="1:7" ht="48.6" customHeight="1" thickBot="1">
      <c r="A149" s="1"/>
      <c r="B149" s="58" t="s">
        <v>155</v>
      </c>
      <c r="C149" s="14" t="s">
        <v>41</v>
      </c>
      <c r="D149" s="14" t="s">
        <v>36</v>
      </c>
      <c r="E149" s="13" t="s">
        <v>158</v>
      </c>
      <c r="F149" s="21">
        <v>200</v>
      </c>
      <c r="G149" s="99">
        <v>60.4</v>
      </c>
    </row>
    <row r="150" spans="1:7" ht="50.45" customHeight="1" thickBot="1">
      <c r="A150" s="1"/>
      <c r="B150" s="58" t="s">
        <v>154</v>
      </c>
      <c r="C150" s="59" t="s">
        <v>41</v>
      </c>
      <c r="D150" s="59" t="s">
        <v>36</v>
      </c>
      <c r="E150" s="60" t="s">
        <v>159</v>
      </c>
      <c r="F150" s="61">
        <v>200</v>
      </c>
      <c r="G150" s="108">
        <v>5.3</v>
      </c>
    </row>
    <row r="151" spans="1:7" ht="23.45" customHeight="1" thickBot="1">
      <c r="A151" s="36">
        <v>6</v>
      </c>
      <c r="B151" s="52" t="s">
        <v>21</v>
      </c>
      <c r="C151" s="16">
        <v>10</v>
      </c>
      <c r="D151" s="16"/>
      <c r="E151" s="16"/>
      <c r="F151" s="22"/>
      <c r="G151" s="107">
        <f>G152+G157+G168</f>
        <v>16103.472</v>
      </c>
    </row>
    <row r="152" spans="1:7" ht="19.899999999999999" customHeight="1" thickBot="1">
      <c r="A152" s="1"/>
      <c r="B152" s="42" t="s">
        <v>27</v>
      </c>
      <c r="C152" s="41">
        <v>10</v>
      </c>
      <c r="D152" s="41" t="s">
        <v>36</v>
      </c>
      <c r="E152" s="41"/>
      <c r="F152" s="39"/>
      <c r="G152" s="105">
        <f t="shared" ref="G152:G153" si="0">G153</f>
        <v>2900</v>
      </c>
    </row>
    <row r="153" spans="1:7" ht="97.9" customHeight="1" thickBot="1">
      <c r="A153" s="1"/>
      <c r="B153" s="24" t="s">
        <v>168</v>
      </c>
      <c r="C153" s="18" t="s">
        <v>54</v>
      </c>
      <c r="D153" s="18" t="s">
        <v>36</v>
      </c>
      <c r="E153" s="18" t="s">
        <v>46</v>
      </c>
      <c r="F153" s="24"/>
      <c r="G153" s="98">
        <f t="shared" si="0"/>
        <v>2900</v>
      </c>
    </row>
    <row r="154" spans="1:7" ht="69" customHeight="1" thickBot="1">
      <c r="A154" s="1"/>
      <c r="B154" s="49" t="s">
        <v>209</v>
      </c>
      <c r="C154" s="18" t="s">
        <v>54</v>
      </c>
      <c r="D154" s="18" t="s">
        <v>36</v>
      </c>
      <c r="E154" s="18" t="s">
        <v>128</v>
      </c>
      <c r="F154" s="24"/>
      <c r="G154" s="98">
        <f>G156</f>
        <v>2900</v>
      </c>
    </row>
    <row r="155" spans="1:7" ht="32.25" thickBot="1">
      <c r="A155" s="1"/>
      <c r="B155" s="9" t="s">
        <v>210</v>
      </c>
      <c r="C155" s="18" t="s">
        <v>54</v>
      </c>
      <c r="D155" s="18" t="s">
        <v>36</v>
      </c>
      <c r="E155" s="18" t="s">
        <v>211</v>
      </c>
      <c r="F155" s="24"/>
      <c r="G155" s="97">
        <f>G156</f>
        <v>2900</v>
      </c>
    </row>
    <row r="156" spans="1:7" ht="51.6" customHeight="1" thickBot="1">
      <c r="A156" s="1"/>
      <c r="B156" s="21" t="s">
        <v>129</v>
      </c>
      <c r="C156" s="14">
        <v>10</v>
      </c>
      <c r="D156" s="14" t="s">
        <v>36</v>
      </c>
      <c r="E156" s="13" t="s">
        <v>243</v>
      </c>
      <c r="F156" s="24">
        <v>300</v>
      </c>
      <c r="G156" s="99">
        <v>2900</v>
      </c>
    </row>
    <row r="157" spans="1:7" ht="24" customHeight="1" thickBot="1">
      <c r="A157" s="1"/>
      <c r="B157" s="47" t="s">
        <v>14</v>
      </c>
      <c r="C157" s="18">
        <v>10</v>
      </c>
      <c r="D157" s="18" t="s">
        <v>37</v>
      </c>
      <c r="E157" s="18"/>
      <c r="F157" s="24"/>
      <c r="G157" s="98">
        <f>G158+G163</f>
        <v>795.572</v>
      </c>
    </row>
    <row r="158" spans="1:7" ht="54" customHeight="1" thickBot="1">
      <c r="A158" s="1"/>
      <c r="B158" s="44" t="s">
        <v>212</v>
      </c>
      <c r="C158" s="18" t="s">
        <v>54</v>
      </c>
      <c r="D158" s="18" t="s">
        <v>37</v>
      </c>
      <c r="E158" s="18" t="s">
        <v>40</v>
      </c>
      <c r="F158" s="24"/>
      <c r="G158" s="98">
        <f>G159</f>
        <v>680.572</v>
      </c>
    </row>
    <row r="159" spans="1:7" ht="62.45" customHeight="1" thickBot="1">
      <c r="A159" s="1"/>
      <c r="B159" s="9" t="s">
        <v>213</v>
      </c>
      <c r="C159" s="18" t="s">
        <v>54</v>
      </c>
      <c r="D159" s="18" t="s">
        <v>37</v>
      </c>
      <c r="E159" s="18" t="s">
        <v>74</v>
      </c>
      <c r="F159" s="24"/>
      <c r="G159" s="98">
        <f>G160+G162+G161</f>
        <v>680.572</v>
      </c>
    </row>
    <row r="160" spans="1:7" ht="0.6" customHeight="1" thickBot="1">
      <c r="A160" s="1"/>
      <c r="B160" s="9" t="s">
        <v>75</v>
      </c>
      <c r="C160" s="18" t="s">
        <v>54</v>
      </c>
      <c r="D160" s="18" t="s">
        <v>37</v>
      </c>
      <c r="E160" s="18" t="s">
        <v>65</v>
      </c>
      <c r="F160" s="24">
        <v>300</v>
      </c>
      <c r="G160" s="98"/>
    </row>
    <row r="161" spans="1:8" ht="56.45" customHeight="1" thickBot="1">
      <c r="A161" s="1"/>
      <c r="B161" s="49" t="s">
        <v>75</v>
      </c>
      <c r="C161" s="18" t="s">
        <v>54</v>
      </c>
      <c r="D161" s="18" t="s">
        <v>37</v>
      </c>
      <c r="E161" s="18" t="s">
        <v>160</v>
      </c>
      <c r="F161" s="24">
        <v>300</v>
      </c>
      <c r="G161" s="104">
        <v>680.572</v>
      </c>
      <c r="H161" s="95">
        <v>80.572000000000003</v>
      </c>
    </row>
    <row r="162" spans="1:8" ht="48" hidden="1" thickBot="1">
      <c r="A162" s="1"/>
      <c r="B162" s="92" t="s">
        <v>75</v>
      </c>
      <c r="C162" s="14">
        <v>10</v>
      </c>
      <c r="D162" s="14" t="s">
        <v>37</v>
      </c>
      <c r="E162" s="13" t="s">
        <v>161</v>
      </c>
      <c r="F162" s="21">
        <v>300</v>
      </c>
      <c r="G162" s="99"/>
    </row>
    <row r="163" spans="1:8" ht="16.5" thickBot="1">
      <c r="A163" s="15"/>
      <c r="B163" s="74" t="s">
        <v>66</v>
      </c>
      <c r="C163" s="14" t="s">
        <v>54</v>
      </c>
      <c r="D163" s="14" t="s">
        <v>37</v>
      </c>
      <c r="E163" s="14" t="s">
        <v>41</v>
      </c>
      <c r="F163" s="21"/>
      <c r="G163" s="99">
        <f>G164</f>
        <v>115</v>
      </c>
    </row>
    <row r="164" spans="1:8" ht="31.15" customHeight="1" thickBot="1">
      <c r="A164" s="1"/>
      <c r="B164" s="93" t="s">
        <v>68</v>
      </c>
      <c r="C164" s="14" t="s">
        <v>54</v>
      </c>
      <c r="D164" s="14" t="s">
        <v>37</v>
      </c>
      <c r="E164" s="14" t="s">
        <v>72</v>
      </c>
      <c r="F164" s="21"/>
      <c r="G164" s="99">
        <f>G165+G166+G167</f>
        <v>115</v>
      </c>
    </row>
    <row r="165" spans="1:8" ht="63.75" hidden="1" thickBot="1">
      <c r="A165" s="1"/>
      <c r="B165" s="28" t="s">
        <v>73</v>
      </c>
      <c r="C165" s="14" t="s">
        <v>54</v>
      </c>
      <c r="D165" s="14" t="s">
        <v>37</v>
      </c>
      <c r="E165" s="13" t="s">
        <v>67</v>
      </c>
      <c r="F165" s="21">
        <v>300</v>
      </c>
      <c r="G165" s="99"/>
    </row>
    <row r="166" spans="1:8" ht="46.15" customHeight="1" thickBot="1">
      <c r="A166" s="1"/>
      <c r="B166" s="28" t="s">
        <v>73</v>
      </c>
      <c r="C166" s="14" t="s">
        <v>54</v>
      </c>
      <c r="D166" s="14" t="s">
        <v>37</v>
      </c>
      <c r="E166" s="14" t="s">
        <v>162</v>
      </c>
      <c r="F166" s="21">
        <v>300</v>
      </c>
      <c r="G166" s="109">
        <v>115</v>
      </c>
    </row>
    <row r="167" spans="1:8" ht="1.9" hidden="1" customHeight="1" thickBot="1">
      <c r="A167" s="1"/>
      <c r="B167" s="28" t="s">
        <v>73</v>
      </c>
      <c r="C167" s="14" t="s">
        <v>54</v>
      </c>
      <c r="D167" s="14" t="s">
        <v>37</v>
      </c>
      <c r="E167" s="13" t="s">
        <v>163</v>
      </c>
      <c r="F167" s="21">
        <v>300</v>
      </c>
      <c r="G167" s="99"/>
    </row>
    <row r="168" spans="1:8" ht="16.5" thickBot="1">
      <c r="A168" s="1"/>
      <c r="B168" s="47" t="s">
        <v>22</v>
      </c>
      <c r="C168" s="18">
        <v>10</v>
      </c>
      <c r="D168" s="18" t="s">
        <v>38</v>
      </c>
      <c r="E168" s="18"/>
      <c r="F168" s="24"/>
      <c r="G168" s="99">
        <f>G169</f>
        <v>12407.9</v>
      </c>
    </row>
    <row r="169" spans="1:8" ht="32.25" thickBot="1">
      <c r="A169" s="1"/>
      <c r="B169" s="44" t="s">
        <v>191</v>
      </c>
      <c r="C169" s="18" t="s">
        <v>54</v>
      </c>
      <c r="D169" s="18" t="s">
        <v>38</v>
      </c>
      <c r="E169" s="18" t="s">
        <v>36</v>
      </c>
      <c r="F169" s="24"/>
      <c r="G169" s="99">
        <f>G170</f>
        <v>12407.9</v>
      </c>
    </row>
    <row r="170" spans="1:8" ht="32.25" thickBot="1">
      <c r="A170" s="1"/>
      <c r="B170" s="27" t="s">
        <v>169</v>
      </c>
      <c r="C170" s="18" t="s">
        <v>54</v>
      </c>
      <c r="D170" s="18" t="s">
        <v>38</v>
      </c>
      <c r="E170" s="18" t="s">
        <v>79</v>
      </c>
      <c r="F170" s="24"/>
      <c r="G170" s="99">
        <f>G172+G174+G175+G176+G177+G178+G179</f>
        <v>12407.9</v>
      </c>
    </row>
    <row r="171" spans="1:8" ht="111" thickBot="1">
      <c r="A171" s="1"/>
      <c r="B171" s="27" t="s">
        <v>214</v>
      </c>
      <c r="C171" s="18" t="s">
        <v>54</v>
      </c>
      <c r="D171" s="18" t="s">
        <v>38</v>
      </c>
      <c r="E171" s="18" t="s">
        <v>215</v>
      </c>
      <c r="F171" s="24"/>
      <c r="G171" s="100">
        <f>G172</f>
        <v>85</v>
      </c>
    </row>
    <row r="172" spans="1:8" ht="111" thickBot="1">
      <c r="A172" s="1"/>
      <c r="B172" s="7" t="s">
        <v>108</v>
      </c>
      <c r="C172" s="14">
        <v>10</v>
      </c>
      <c r="D172" s="14" t="s">
        <v>38</v>
      </c>
      <c r="E172" s="13" t="s">
        <v>135</v>
      </c>
      <c r="F172" s="24">
        <v>300</v>
      </c>
      <c r="G172" s="99">
        <v>85</v>
      </c>
    </row>
    <row r="173" spans="1:8" ht="32.450000000000003" customHeight="1" thickBot="1">
      <c r="A173" s="1"/>
      <c r="B173" s="7" t="s">
        <v>216</v>
      </c>
      <c r="C173" s="14" t="s">
        <v>217</v>
      </c>
      <c r="D173" s="14" t="s">
        <v>38</v>
      </c>
      <c r="E173" s="13" t="s">
        <v>218</v>
      </c>
      <c r="F173" s="24"/>
      <c r="G173" s="100">
        <f>G174+G175+G176+G177+G178+G179</f>
        <v>12322.9</v>
      </c>
    </row>
    <row r="174" spans="1:8" ht="66.599999999999994" customHeight="1" thickBot="1">
      <c r="A174" s="1"/>
      <c r="B174" s="7" t="s">
        <v>109</v>
      </c>
      <c r="C174" s="14">
        <v>10</v>
      </c>
      <c r="D174" s="14" t="s">
        <v>38</v>
      </c>
      <c r="E174" s="13" t="s">
        <v>110</v>
      </c>
      <c r="F174" s="24">
        <v>300</v>
      </c>
      <c r="G174" s="99">
        <v>454.2</v>
      </c>
    </row>
    <row r="175" spans="1:8" ht="48" thickBot="1">
      <c r="A175" s="1"/>
      <c r="B175" s="9" t="s">
        <v>111</v>
      </c>
      <c r="C175" s="14">
        <v>10</v>
      </c>
      <c r="D175" s="14" t="s">
        <v>38</v>
      </c>
      <c r="E175" s="13" t="s">
        <v>112</v>
      </c>
      <c r="F175" s="24">
        <v>300</v>
      </c>
      <c r="G175" s="98">
        <v>5171</v>
      </c>
    </row>
    <row r="176" spans="1:8" ht="63.75" thickBot="1">
      <c r="A176" s="1"/>
      <c r="B176" s="7" t="s">
        <v>113</v>
      </c>
      <c r="C176" s="14">
        <v>10</v>
      </c>
      <c r="D176" s="14" t="s">
        <v>38</v>
      </c>
      <c r="E176" s="13" t="s">
        <v>114</v>
      </c>
      <c r="F176" s="24">
        <v>300</v>
      </c>
      <c r="G176" s="99">
        <v>3396</v>
      </c>
    </row>
    <row r="177" spans="1:7" ht="46.9" customHeight="1" thickBot="1">
      <c r="A177" s="1"/>
      <c r="B177" s="9" t="s">
        <v>115</v>
      </c>
      <c r="C177" s="14">
        <v>10</v>
      </c>
      <c r="D177" s="14" t="s">
        <v>38</v>
      </c>
      <c r="E177" s="13" t="s">
        <v>116</v>
      </c>
      <c r="F177" s="24">
        <v>300</v>
      </c>
      <c r="G177" s="99">
        <v>3182</v>
      </c>
    </row>
    <row r="178" spans="1:7" ht="49.15" customHeight="1" thickBot="1">
      <c r="A178" s="1"/>
      <c r="B178" s="7" t="s">
        <v>117</v>
      </c>
      <c r="C178" s="14">
        <v>10</v>
      </c>
      <c r="D178" s="14" t="s">
        <v>38</v>
      </c>
      <c r="E178" s="13" t="s">
        <v>118</v>
      </c>
      <c r="F178" s="24">
        <v>300</v>
      </c>
      <c r="G178" s="99">
        <v>8.9</v>
      </c>
    </row>
    <row r="179" spans="1:7" ht="60" customHeight="1" thickBot="1">
      <c r="A179" s="1"/>
      <c r="B179" s="9" t="s">
        <v>119</v>
      </c>
      <c r="C179" s="14">
        <v>10</v>
      </c>
      <c r="D179" s="14" t="s">
        <v>38</v>
      </c>
      <c r="E179" s="17" t="s">
        <v>120</v>
      </c>
      <c r="F179" s="24">
        <v>300</v>
      </c>
      <c r="G179" s="98">
        <v>110.8</v>
      </c>
    </row>
    <row r="180" spans="1:7" ht="16.5" thickBot="1">
      <c r="A180" s="36">
        <v>7</v>
      </c>
      <c r="B180" s="52" t="s">
        <v>23</v>
      </c>
      <c r="C180" s="16">
        <v>11</v>
      </c>
      <c r="D180" s="16"/>
      <c r="E180" s="16"/>
      <c r="F180" s="22"/>
      <c r="G180" s="101">
        <f>G181</f>
        <v>420</v>
      </c>
    </row>
    <row r="181" spans="1:7" ht="16.5" thickBot="1">
      <c r="A181" s="1"/>
      <c r="B181" s="42" t="s">
        <v>24</v>
      </c>
      <c r="C181" s="14">
        <v>11</v>
      </c>
      <c r="D181" s="14" t="s">
        <v>40</v>
      </c>
      <c r="E181" s="14"/>
      <c r="F181" s="24"/>
      <c r="G181" s="99">
        <f>G182</f>
        <v>420</v>
      </c>
    </row>
    <row r="182" spans="1:7" ht="36" customHeight="1" thickBot="1">
      <c r="A182" s="1"/>
      <c r="B182" s="27" t="s">
        <v>219</v>
      </c>
      <c r="C182" s="14" t="s">
        <v>46</v>
      </c>
      <c r="D182" s="14" t="s">
        <v>40</v>
      </c>
      <c r="E182" s="14" t="s">
        <v>43</v>
      </c>
      <c r="F182" s="24"/>
      <c r="G182" s="99">
        <f>G183</f>
        <v>420</v>
      </c>
    </row>
    <row r="183" spans="1:7" ht="35.450000000000003" customHeight="1" thickBot="1">
      <c r="A183" s="1"/>
      <c r="B183" s="27" t="s">
        <v>220</v>
      </c>
      <c r="C183" s="14" t="s">
        <v>46</v>
      </c>
      <c r="D183" s="14" t="s">
        <v>40</v>
      </c>
      <c r="E183" s="14" t="s">
        <v>121</v>
      </c>
      <c r="F183" s="24"/>
      <c r="G183" s="99">
        <f>G184</f>
        <v>420</v>
      </c>
    </row>
    <row r="184" spans="1:7" ht="33" customHeight="1" thickBot="1">
      <c r="A184" s="1"/>
      <c r="B184" s="7" t="s">
        <v>122</v>
      </c>
      <c r="C184" s="14">
        <v>11</v>
      </c>
      <c r="D184" s="14" t="s">
        <v>40</v>
      </c>
      <c r="E184" s="13" t="s">
        <v>240</v>
      </c>
      <c r="F184" s="24">
        <v>200</v>
      </c>
      <c r="G184" s="99">
        <v>420</v>
      </c>
    </row>
    <row r="185" spans="1:7" ht="32.25" thickBot="1">
      <c r="A185" s="36">
        <v>8</v>
      </c>
      <c r="B185" s="57" t="s">
        <v>15</v>
      </c>
      <c r="C185" s="14" t="s">
        <v>45</v>
      </c>
      <c r="D185" s="14"/>
      <c r="E185" s="13"/>
      <c r="F185" s="24"/>
      <c r="G185" s="99">
        <f>G186</f>
        <v>549</v>
      </c>
    </row>
    <row r="186" spans="1:7" ht="32.25" thickBot="1">
      <c r="A186" s="1"/>
      <c r="B186" s="42" t="s">
        <v>150</v>
      </c>
      <c r="C186" s="14">
        <v>13</v>
      </c>
      <c r="D186" s="29" t="s">
        <v>36</v>
      </c>
      <c r="E186" s="26"/>
      <c r="F186" s="21"/>
      <c r="G186" s="99">
        <f>G187</f>
        <v>549</v>
      </c>
    </row>
    <row r="187" spans="1:7" ht="97.15" customHeight="1" thickBot="1">
      <c r="A187" s="1"/>
      <c r="B187" s="27" t="s">
        <v>168</v>
      </c>
      <c r="C187" s="14" t="s">
        <v>45</v>
      </c>
      <c r="D187" s="29" t="s">
        <v>36</v>
      </c>
      <c r="E187" s="26">
        <v>11</v>
      </c>
      <c r="F187" s="21"/>
      <c r="G187" s="99">
        <f>G188</f>
        <v>549</v>
      </c>
    </row>
    <row r="188" spans="1:7" ht="22.9" customHeight="1" thickBot="1">
      <c r="A188" s="1"/>
      <c r="B188" s="27" t="s">
        <v>170</v>
      </c>
      <c r="C188" s="14" t="s">
        <v>45</v>
      </c>
      <c r="D188" s="29" t="s">
        <v>36</v>
      </c>
      <c r="E188" s="26" t="s">
        <v>69</v>
      </c>
      <c r="F188" s="21"/>
      <c r="G188" s="99">
        <f>G190</f>
        <v>549</v>
      </c>
    </row>
    <row r="189" spans="1:7" ht="48" thickBot="1">
      <c r="A189" s="1"/>
      <c r="B189" s="27" t="s">
        <v>221</v>
      </c>
      <c r="C189" s="14" t="s">
        <v>45</v>
      </c>
      <c r="D189" s="29" t="s">
        <v>36</v>
      </c>
      <c r="E189" s="26" t="s">
        <v>222</v>
      </c>
      <c r="F189" s="21"/>
      <c r="G189" s="100">
        <f>G190</f>
        <v>549</v>
      </c>
    </row>
    <row r="190" spans="1:7" ht="37.9" customHeight="1" thickBot="1">
      <c r="A190" s="1"/>
      <c r="B190" s="7" t="s">
        <v>71</v>
      </c>
      <c r="C190" s="14">
        <v>13</v>
      </c>
      <c r="D190" s="29" t="s">
        <v>36</v>
      </c>
      <c r="E190" s="25" t="s">
        <v>238</v>
      </c>
      <c r="F190" s="25" t="s">
        <v>70</v>
      </c>
      <c r="G190" s="109">
        <v>549</v>
      </c>
    </row>
    <row r="191" spans="1:7" ht="32.25" thickBot="1">
      <c r="A191" s="36">
        <v>9</v>
      </c>
      <c r="B191" s="52" t="s">
        <v>28</v>
      </c>
      <c r="C191" s="18">
        <v>14</v>
      </c>
      <c r="D191" s="18"/>
      <c r="E191" s="18"/>
      <c r="F191" s="24"/>
      <c r="G191" s="99">
        <f>G192+G198</f>
        <v>28968</v>
      </c>
    </row>
    <row r="192" spans="1:7" ht="48" thickBot="1">
      <c r="A192" s="1"/>
      <c r="B192" s="47" t="s">
        <v>29</v>
      </c>
      <c r="C192" s="18">
        <v>14</v>
      </c>
      <c r="D192" s="18" t="s">
        <v>36</v>
      </c>
      <c r="E192" s="18"/>
      <c r="F192" s="24"/>
      <c r="G192" s="99">
        <f>G193</f>
        <v>6479</v>
      </c>
    </row>
    <row r="193" spans="1:7" ht="97.9" customHeight="1" thickBot="1">
      <c r="A193" s="1"/>
      <c r="B193" s="24" t="s">
        <v>168</v>
      </c>
      <c r="C193" s="18" t="s">
        <v>48</v>
      </c>
      <c r="D193" s="18" t="s">
        <v>36</v>
      </c>
      <c r="E193" s="18" t="s">
        <v>46</v>
      </c>
      <c r="F193" s="24"/>
      <c r="G193" s="99">
        <f>G194</f>
        <v>6479</v>
      </c>
    </row>
    <row r="194" spans="1:7" ht="95.25" thickBot="1">
      <c r="A194" s="1"/>
      <c r="B194" s="9" t="s">
        <v>209</v>
      </c>
      <c r="C194" s="18" t="s">
        <v>48</v>
      </c>
      <c r="D194" s="18" t="s">
        <v>36</v>
      </c>
      <c r="E194" s="18" t="s">
        <v>128</v>
      </c>
      <c r="F194" s="24"/>
      <c r="G194" s="99">
        <f>G195</f>
        <v>6479</v>
      </c>
    </row>
    <row r="195" spans="1:7" ht="48" thickBot="1">
      <c r="A195" s="1"/>
      <c r="B195" s="93" t="s">
        <v>223</v>
      </c>
      <c r="C195" s="18" t="s">
        <v>48</v>
      </c>
      <c r="D195" s="18" t="s">
        <v>36</v>
      </c>
      <c r="E195" s="18" t="s">
        <v>224</v>
      </c>
      <c r="F195" s="24"/>
      <c r="G195" s="100">
        <f>G197+G196</f>
        <v>6479</v>
      </c>
    </row>
    <row r="196" spans="1:7" ht="48" thickBot="1">
      <c r="A196" s="1"/>
      <c r="B196" s="7" t="s">
        <v>261</v>
      </c>
      <c r="C196" s="14">
        <v>14</v>
      </c>
      <c r="D196" s="14" t="s">
        <v>36</v>
      </c>
      <c r="E196" s="13" t="s">
        <v>260</v>
      </c>
      <c r="F196" s="24">
        <v>500</v>
      </c>
      <c r="G196" s="100">
        <v>3644</v>
      </c>
    </row>
    <row r="197" spans="1:7" ht="48" thickBot="1">
      <c r="A197" s="1"/>
      <c r="B197" s="7" t="s">
        <v>262</v>
      </c>
      <c r="C197" s="14">
        <v>14</v>
      </c>
      <c r="D197" s="14" t="s">
        <v>36</v>
      </c>
      <c r="E197" s="13" t="s">
        <v>130</v>
      </c>
      <c r="F197" s="24">
        <v>500</v>
      </c>
      <c r="G197" s="97">
        <v>2835</v>
      </c>
    </row>
    <row r="198" spans="1:7" ht="16.5" thickBot="1">
      <c r="A198" s="1"/>
      <c r="B198" s="43" t="s">
        <v>47</v>
      </c>
      <c r="C198" s="18" t="s">
        <v>48</v>
      </c>
      <c r="D198" s="18" t="s">
        <v>40</v>
      </c>
      <c r="E198" s="18"/>
      <c r="F198" s="24"/>
      <c r="G198" s="98">
        <f>G199</f>
        <v>22489</v>
      </c>
    </row>
    <row r="199" spans="1:7" ht="95.45" customHeight="1" thickBot="1">
      <c r="A199" s="1"/>
      <c r="B199" s="24" t="s">
        <v>168</v>
      </c>
      <c r="C199" s="18" t="s">
        <v>48</v>
      </c>
      <c r="D199" s="18" t="s">
        <v>40</v>
      </c>
      <c r="E199" s="18" t="s">
        <v>46</v>
      </c>
      <c r="F199" s="24"/>
      <c r="G199" s="98">
        <f>G200</f>
        <v>22489</v>
      </c>
    </row>
    <row r="200" spans="1:7" ht="95.25" thickBot="1">
      <c r="A200" s="1"/>
      <c r="B200" s="9" t="s">
        <v>209</v>
      </c>
      <c r="C200" s="18" t="s">
        <v>48</v>
      </c>
      <c r="D200" s="18" t="s">
        <v>40</v>
      </c>
      <c r="E200" s="18" t="s">
        <v>128</v>
      </c>
      <c r="F200" s="24"/>
      <c r="G200" s="98">
        <f>G202</f>
        <v>22489</v>
      </c>
    </row>
    <row r="201" spans="1:7" ht="48" thickBot="1">
      <c r="A201" s="1"/>
      <c r="B201" s="93" t="s">
        <v>225</v>
      </c>
      <c r="C201" s="18" t="s">
        <v>48</v>
      </c>
      <c r="D201" s="18" t="s">
        <v>40</v>
      </c>
      <c r="E201" s="18" t="s">
        <v>226</v>
      </c>
      <c r="F201" s="24"/>
      <c r="G201" s="98">
        <f>G202</f>
        <v>22489</v>
      </c>
    </row>
    <row r="202" spans="1:7" ht="48" thickBot="1">
      <c r="A202" s="1"/>
      <c r="B202" s="8" t="s">
        <v>132</v>
      </c>
      <c r="C202" s="18" t="s">
        <v>48</v>
      </c>
      <c r="D202" s="18" t="s">
        <v>40</v>
      </c>
      <c r="E202" s="17" t="s">
        <v>131</v>
      </c>
      <c r="F202" s="24">
        <v>500</v>
      </c>
      <c r="G202" s="98">
        <v>22489</v>
      </c>
    </row>
    <row r="203" spans="1:7" ht="1.1499999999999999" customHeight="1" thickBot="1">
      <c r="A203" s="1"/>
      <c r="B203" s="52" t="s">
        <v>33</v>
      </c>
      <c r="C203" s="5">
        <v>99</v>
      </c>
      <c r="D203" s="5">
        <v>99</v>
      </c>
      <c r="E203" s="5"/>
      <c r="F203" s="23"/>
      <c r="G203" s="67"/>
    </row>
    <row r="204" spans="1:7">
      <c r="A204" s="2"/>
    </row>
    <row r="205" spans="1:7" ht="18.75">
      <c r="A205" s="3" t="s">
        <v>34</v>
      </c>
    </row>
    <row r="206" spans="1:7" ht="18.75">
      <c r="A206" s="3" t="s">
        <v>231</v>
      </c>
    </row>
    <row r="207" spans="1:7" ht="18.75">
      <c r="A207" s="3" t="s">
        <v>35</v>
      </c>
    </row>
  </sheetData>
  <mergeCells count="13">
    <mergeCell ref="G7:G8"/>
    <mergeCell ref="A7:A8"/>
    <mergeCell ref="B7:B8"/>
    <mergeCell ref="C7:C8"/>
    <mergeCell ref="D7:D8"/>
    <mergeCell ref="E7:E8"/>
    <mergeCell ref="F7:F8"/>
    <mergeCell ref="A6:G6"/>
    <mergeCell ref="A1:G1"/>
    <mergeCell ref="A2:G2"/>
    <mergeCell ref="C3:G3"/>
    <mergeCell ref="A4:G4"/>
    <mergeCell ref="A5:G5"/>
  </mergeCells>
  <pageMargins left="0.23622047244094491" right="0.23622047244094491" top="0.23622047244094491" bottom="0.19685039370078741" header="0.31496062992125984" footer="0.15748031496062992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259"/>
  <sheetViews>
    <sheetView tabSelected="1" workbookViewId="0">
      <selection activeCell="C2" sqref="C2:G2"/>
    </sheetView>
  </sheetViews>
  <sheetFormatPr defaultRowHeight="12.75"/>
  <cols>
    <col min="1" max="1" width="2.42578125" customWidth="1"/>
    <col min="2" max="2" width="52.28515625" customWidth="1"/>
    <col min="3" max="3" width="5.7109375" style="6" customWidth="1"/>
    <col min="4" max="4" width="5.5703125" style="6" customWidth="1"/>
    <col min="5" max="5" width="14.42578125" style="6" customWidth="1"/>
    <col min="6" max="6" width="5.42578125" style="127" customWidth="1"/>
    <col min="7" max="7" width="12.85546875" style="127" customWidth="1"/>
    <col min="8" max="8" width="6.85546875" style="128" customWidth="1"/>
    <col min="9" max="9" width="6.42578125" style="155" customWidth="1"/>
    <col min="10" max="10" width="10.140625" bestFit="1" customWidth="1"/>
  </cols>
  <sheetData>
    <row r="1" spans="1:10" ht="15.75">
      <c r="A1" s="206" t="s">
        <v>337</v>
      </c>
      <c r="B1" s="206"/>
      <c r="C1" s="206"/>
      <c r="D1" s="206"/>
      <c r="E1" s="206"/>
      <c r="F1" s="206"/>
      <c r="G1" s="206"/>
    </row>
    <row r="2" spans="1:10" ht="49.9" customHeight="1">
      <c r="A2" s="173"/>
      <c r="B2" s="173"/>
      <c r="C2" s="201" t="s">
        <v>401</v>
      </c>
      <c r="D2" s="201"/>
      <c r="E2" s="201"/>
      <c r="F2" s="201"/>
      <c r="G2" s="201"/>
    </row>
    <row r="3" spans="1:10" ht="102.75" customHeight="1">
      <c r="A3" s="202" t="s">
        <v>328</v>
      </c>
      <c r="B3" s="202"/>
      <c r="C3" s="202"/>
      <c r="D3" s="202"/>
      <c r="E3" s="202"/>
      <c r="F3" s="202"/>
      <c r="G3" s="202"/>
    </row>
    <row r="4" spans="1:10" ht="19.5" thickBot="1">
      <c r="A4" s="192" t="s">
        <v>152</v>
      </c>
      <c r="B4" s="192"/>
      <c r="C4" s="192"/>
      <c r="D4" s="192"/>
      <c r="E4" s="192"/>
      <c r="F4" s="192"/>
      <c r="G4" s="192"/>
    </row>
    <row r="5" spans="1:10" ht="13.15" customHeight="1">
      <c r="A5" s="195" t="s">
        <v>0</v>
      </c>
      <c r="B5" s="190" t="s">
        <v>1</v>
      </c>
      <c r="C5" s="197" t="s">
        <v>2</v>
      </c>
      <c r="D5" s="197" t="s">
        <v>3</v>
      </c>
      <c r="E5" s="199" t="s">
        <v>4</v>
      </c>
      <c r="F5" s="204" t="s">
        <v>5</v>
      </c>
      <c r="G5" s="204" t="s">
        <v>151</v>
      </c>
    </row>
    <row r="6" spans="1:10" ht="13.5" thickBot="1">
      <c r="A6" s="196"/>
      <c r="B6" s="191"/>
      <c r="C6" s="198"/>
      <c r="D6" s="198"/>
      <c r="E6" s="200"/>
      <c r="F6" s="207"/>
      <c r="G6" s="205"/>
    </row>
    <row r="7" spans="1:10" ht="16.5" thickBot="1">
      <c r="A7" s="1"/>
      <c r="B7" s="55" t="s">
        <v>6</v>
      </c>
      <c r="C7" s="4"/>
      <c r="D7" s="4"/>
      <c r="E7" s="4"/>
      <c r="F7" s="175"/>
      <c r="G7" s="117">
        <f>G8+G62+G72+G105+G115+G183+G199+G226+G233+G239</f>
        <v>369045.32199999999</v>
      </c>
      <c r="H7" s="129"/>
      <c r="J7" s="139" t="s">
        <v>335</v>
      </c>
    </row>
    <row r="8" spans="1:10" ht="16.5" thickBot="1">
      <c r="A8" s="36">
        <v>1</v>
      </c>
      <c r="B8" s="52" t="s">
        <v>7</v>
      </c>
      <c r="C8" s="16" t="s">
        <v>36</v>
      </c>
      <c r="D8" s="16"/>
      <c r="E8" s="16"/>
      <c r="F8" s="176"/>
      <c r="G8" s="117">
        <f>G9+G13+G19+G27+G33+G38+G43+G25</f>
        <v>26436</v>
      </c>
      <c r="H8" s="129"/>
    </row>
    <row r="9" spans="1:10" ht="48" thickBot="1">
      <c r="A9" s="36"/>
      <c r="B9" s="54" t="s">
        <v>380</v>
      </c>
      <c r="C9" s="18" t="s">
        <v>36</v>
      </c>
      <c r="D9" s="18" t="s">
        <v>40</v>
      </c>
      <c r="E9" s="170"/>
      <c r="F9" s="177"/>
      <c r="G9" s="121">
        <f>G10</f>
        <v>2500</v>
      </c>
      <c r="H9" s="129"/>
    </row>
    <row r="10" spans="1:10" ht="32.25" thickBot="1">
      <c r="A10" s="36"/>
      <c r="B10" s="69" t="s">
        <v>166</v>
      </c>
      <c r="C10" s="18" t="s">
        <v>36</v>
      </c>
      <c r="D10" s="18" t="s">
        <v>40</v>
      </c>
      <c r="E10" s="171" t="s">
        <v>54</v>
      </c>
      <c r="F10" s="177"/>
      <c r="G10" s="118">
        <f>G11</f>
        <v>2500</v>
      </c>
      <c r="H10" s="129"/>
    </row>
    <row r="11" spans="1:10" ht="48" thickBot="1">
      <c r="A11" s="36"/>
      <c r="B11" s="44" t="s">
        <v>167</v>
      </c>
      <c r="C11" s="18" t="s">
        <v>36</v>
      </c>
      <c r="D11" s="18" t="s">
        <v>40</v>
      </c>
      <c r="E11" s="171" t="s">
        <v>383</v>
      </c>
      <c r="F11" s="178"/>
      <c r="G11" s="118">
        <f>G12</f>
        <v>2500</v>
      </c>
      <c r="H11" s="129"/>
    </row>
    <row r="12" spans="1:10" ht="111" thickBot="1">
      <c r="A12" s="36"/>
      <c r="B12" s="7" t="s">
        <v>381</v>
      </c>
      <c r="C12" s="18" t="s">
        <v>36</v>
      </c>
      <c r="D12" s="18" t="s">
        <v>40</v>
      </c>
      <c r="E12" s="171" t="s">
        <v>382</v>
      </c>
      <c r="F12" s="179">
        <v>100</v>
      </c>
      <c r="G12" s="118">
        <v>2500</v>
      </c>
      <c r="H12" s="129"/>
    </row>
    <row r="13" spans="1:10" ht="63.75" thickBot="1">
      <c r="A13" s="1"/>
      <c r="B13" s="45" t="s">
        <v>8</v>
      </c>
      <c r="C13" s="18" t="s">
        <v>36</v>
      </c>
      <c r="D13" s="18" t="s">
        <v>37</v>
      </c>
      <c r="E13" s="20"/>
      <c r="F13" s="177"/>
      <c r="G13" s="118">
        <f>G14</f>
        <v>589</v>
      </c>
    </row>
    <row r="14" spans="1:10" ht="48" thickBot="1">
      <c r="A14" s="15"/>
      <c r="B14" s="9" t="s">
        <v>164</v>
      </c>
      <c r="C14" s="14" t="s">
        <v>36</v>
      </c>
      <c r="D14" s="14" t="s">
        <v>37</v>
      </c>
      <c r="E14" s="13">
        <v>10</v>
      </c>
      <c r="F14" s="177"/>
      <c r="G14" s="119">
        <f>G15</f>
        <v>589</v>
      </c>
    </row>
    <row r="15" spans="1:10" ht="48" thickBot="1">
      <c r="A15" s="1"/>
      <c r="B15" s="9" t="s">
        <v>165</v>
      </c>
      <c r="C15" s="14" t="s">
        <v>36</v>
      </c>
      <c r="D15" s="14" t="s">
        <v>37</v>
      </c>
      <c r="E15" s="13" t="s">
        <v>142</v>
      </c>
      <c r="F15" s="177"/>
      <c r="G15" s="119">
        <f>G16+G17+G18</f>
        <v>589</v>
      </c>
    </row>
    <row r="16" spans="1:10" ht="126.75" thickBot="1">
      <c r="A16" s="1"/>
      <c r="B16" s="21" t="s">
        <v>52</v>
      </c>
      <c r="C16" s="14" t="s">
        <v>36</v>
      </c>
      <c r="D16" s="14" t="s">
        <v>37</v>
      </c>
      <c r="E16" s="19" t="s">
        <v>143</v>
      </c>
      <c r="F16" s="76">
        <v>100</v>
      </c>
      <c r="G16" s="120">
        <v>534.5</v>
      </c>
    </row>
    <row r="17" spans="1:7" ht="63.75" thickBot="1">
      <c r="A17" s="1"/>
      <c r="B17" s="7" t="s">
        <v>53</v>
      </c>
      <c r="C17" s="14" t="s">
        <v>36</v>
      </c>
      <c r="D17" s="14" t="s">
        <v>37</v>
      </c>
      <c r="E17" s="19" t="s">
        <v>143</v>
      </c>
      <c r="F17" s="76">
        <v>200</v>
      </c>
      <c r="G17" s="120">
        <v>53.5</v>
      </c>
    </row>
    <row r="18" spans="1:7" ht="63.75" thickBot="1">
      <c r="A18" s="1"/>
      <c r="B18" s="7" t="s">
        <v>55</v>
      </c>
      <c r="C18" s="14" t="s">
        <v>36</v>
      </c>
      <c r="D18" s="14" t="s">
        <v>37</v>
      </c>
      <c r="E18" s="19" t="s">
        <v>143</v>
      </c>
      <c r="F18" s="76">
        <v>800</v>
      </c>
      <c r="G18" s="120">
        <v>1</v>
      </c>
    </row>
    <row r="19" spans="1:7" ht="63.75" thickBot="1">
      <c r="A19" s="1"/>
      <c r="B19" s="47" t="s">
        <v>9</v>
      </c>
      <c r="C19" s="18" t="s">
        <v>36</v>
      </c>
      <c r="D19" s="18" t="s">
        <v>38</v>
      </c>
      <c r="E19" s="18"/>
      <c r="F19" s="177"/>
      <c r="G19" s="118">
        <f>G20</f>
        <v>14569</v>
      </c>
    </row>
    <row r="20" spans="1:7" ht="32.25" thickBot="1">
      <c r="A20" s="1"/>
      <c r="B20" s="69" t="s">
        <v>166</v>
      </c>
      <c r="C20" s="18" t="s">
        <v>36</v>
      </c>
      <c r="D20" s="18" t="s">
        <v>38</v>
      </c>
      <c r="E20" s="18" t="s">
        <v>54</v>
      </c>
      <c r="F20" s="177"/>
      <c r="G20" s="118">
        <f>G21</f>
        <v>14569</v>
      </c>
    </row>
    <row r="21" spans="1:7" ht="48" thickBot="1">
      <c r="A21" s="1"/>
      <c r="B21" s="44" t="s">
        <v>167</v>
      </c>
      <c r="C21" s="18" t="s">
        <v>36</v>
      </c>
      <c r="D21" s="18" t="s">
        <v>38</v>
      </c>
      <c r="E21" s="18" t="s">
        <v>144</v>
      </c>
      <c r="F21" s="177"/>
      <c r="G21" s="118">
        <f>G22+G23+G24</f>
        <v>14569</v>
      </c>
    </row>
    <row r="22" spans="1:7" ht="111" thickBot="1">
      <c r="A22" s="1"/>
      <c r="B22" s="7" t="s">
        <v>265</v>
      </c>
      <c r="C22" s="14" t="s">
        <v>36</v>
      </c>
      <c r="D22" s="14" t="s">
        <v>38</v>
      </c>
      <c r="E22" s="13" t="s">
        <v>145</v>
      </c>
      <c r="F22" s="76">
        <v>100</v>
      </c>
      <c r="G22" s="120">
        <v>14092.976000000001</v>
      </c>
    </row>
    <row r="23" spans="1:7" ht="63.75" thickBot="1">
      <c r="A23" s="1"/>
      <c r="B23" s="7" t="s">
        <v>266</v>
      </c>
      <c r="C23" s="14" t="s">
        <v>36</v>
      </c>
      <c r="D23" s="14" t="s">
        <v>38</v>
      </c>
      <c r="E23" s="13" t="s">
        <v>145</v>
      </c>
      <c r="F23" s="76">
        <v>200</v>
      </c>
      <c r="G23" s="118">
        <v>334.75</v>
      </c>
    </row>
    <row r="24" spans="1:7" ht="48" thickBot="1">
      <c r="A24" s="1"/>
      <c r="B24" s="7" t="s">
        <v>267</v>
      </c>
      <c r="C24" s="149" t="s">
        <v>36</v>
      </c>
      <c r="D24" s="14" t="s">
        <v>38</v>
      </c>
      <c r="E24" s="13" t="s">
        <v>145</v>
      </c>
      <c r="F24" s="76">
        <v>800</v>
      </c>
      <c r="G24" s="118">
        <v>141.274</v>
      </c>
    </row>
    <row r="25" spans="1:7" ht="16.5" thickBot="1">
      <c r="A25" s="1"/>
      <c r="B25" s="146" t="s">
        <v>331</v>
      </c>
      <c r="C25" s="150" t="s">
        <v>36</v>
      </c>
      <c r="D25" s="75" t="s">
        <v>44</v>
      </c>
      <c r="E25" s="86"/>
      <c r="F25" s="76"/>
      <c r="G25" s="118">
        <f>G26</f>
        <v>35</v>
      </c>
    </row>
    <row r="26" spans="1:7" ht="79.5" thickBot="1">
      <c r="A26" s="15"/>
      <c r="B26" s="151" t="s">
        <v>332</v>
      </c>
      <c r="C26" s="75" t="s">
        <v>36</v>
      </c>
      <c r="D26" s="75" t="s">
        <v>44</v>
      </c>
      <c r="E26" s="86" t="s">
        <v>333</v>
      </c>
      <c r="F26" s="76">
        <v>200</v>
      </c>
      <c r="G26" s="118">
        <v>35</v>
      </c>
    </row>
    <row r="27" spans="1:7" ht="48" thickBot="1">
      <c r="A27" s="1"/>
      <c r="B27" s="47" t="s">
        <v>25</v>
      </c>
      <c r="C27" s="18" t="s">
        <v>36</v>
      </c>
      <c r="D27" s="18" t="s">
        <v>43</v>
      </c>
      <c r="E27" s="16"/>
      <c r="F27" s="179"/>
      <c r="G27" s="119">
        <f>G28</f>
        <v>6717</v>
      </c>
    </row>
    <row r="28" spans="1:7" ht="77.45" customHeight="1" thickBot="1">
      <c r="A28" s="1"/>
      <c r="B28" s="162" t="s">
        <v>342</v>
      </c>
      <c r="C28" s="18" t="s">
        <v>36</v>
      </c>
      <c r="D28" s="18" t="s">
        <v>43</v>
      </c>
      <c r="E28" s="18" t="s">
        <v>46</v>
      </c>
      <c r="F28" s="179"/>
      <c r="G28" s="119">
        <f>G29</f>
        <v>6717</v>
      </c>
    </row>
    <row r="29" spans="1:7" ht="32.25" thickBot="1">
      <c r="A29" s="1"/>
      <c r="B29" s="9" t="s">
        <v>169</v>
      </c>
      <c r="C29" s="18" t="s">
        <v>36</v>
      </c>
      <c r="D29" s="18" t="s">
        <v>43</v>
      </c>
      <c r="E29" s="18" t="s">
        <v>153</v>
      </c>
      <c r="F29" s="179"/>
      <c r="G29" s="119">
        <f>G30+G31+G32</f>
        <v>6717</v>
      </c>
    </row>
    <row r="30" spans="1:7" ht="111" thickBot="1">
      <c r="A30" s="1"/>
      <c r="B30" s="7" t="s">
        <v>123</v>
      </c>
      <c r="C30" s="14" t="s">
        <v>36</v>
      </c>
      <c r="D30" s="14" t="s">
        <v>43</v>
      </c>
      <c r="E30" s="13" t="s">
        <v>124</v>
      </c>
      <c r="F30" s="179">
        <v>100</v>
      </c>
      <c r="G30" s="119">
        <v>5682.9</v>
      </c>
    </row>
    <row r="31" spans="1:7" ht="63.75" thickBot="1">
      <c r="A31" s="1"/>
      <c r="B31" s="143" t="s">
        <v>125</v>
      </c>
      <c r="C31" s="14" t="s">
        <v>36</v>
      </c>
      <c r="D31" s="14" t="s">
        <v>43</v>
      </c>
      <c r="E31" s="13" t="s">
        <v>124</v>
      </c>
      <c r="F31" s="179">
        <v>200</v>
      </c>
      <c r="G31" s="103">
        <v>1031.0999999999999</v>
      </c>
    </row>
    <row r="32" spans="1:7" ht="63.75" thickBot="1">
      <c r="A32" s="15"/>
      <c r="B32" s="154" t="s">
        <v>126</v>
      </c>
      <c r="C32" s="14" t="s">
        <v>36</v>
      </c>
      <c r="D32" s="14" t="s">
        <v>43</v>
      </c>
      <c r="E32" s="13" t="s">
        <v>124</v>
      </c>
      <c r="F32" s="179">
        <v>800</v>
      </c>
      <c r="G32" s="103">
        <v>3</v>
      </c>
    </row>
    <row r="33" spans="1:7" ht="16.149999999999999" hidden="1" customHeight="1" thickBot="1">
      <c r="A33" s="15"/>
      <c r="B33" s="1" t="s">
        <v>308</v>
      </c>
      <c r="C33" s="14" t="s">
        <v>36</v>
      </c>
      <c r="D33" s="14" t="s">
        <v>42</v>
      </c>
      <c r="E33" s="13"/>
      <c r="F33" s="179"/>
      <c r="G33" s="119">
        <f>G34</f>
        <v>0</v>
      </c>
    </row>
    <row r="34" spans="1:7" ht="125.45" hidden="1" customHeight="1" thickBot="1">
      <c r="A34" s="1"/>
      <c r="B34" s="53" t="s">
        <v>168</v>
      </c>
      <c r="C34" s="14" t="s">
        <v>36</v>
      </c>
      <c r="D34" s="14" t="s">
        <v>42</v>
      </c>
      <c r="E34" s="13">
        <v>11</v>
      </c>
      <c r="F34" s="179"/>
      <c r="G34" s="119">
        <f>G35</f>
        <v>0</v>
      </c>
    </row>
    <row r="35" spans="1:7" ht="94.15" hidden="1" customHeight="1" thickBot="1">
      <c r="A35" s="1"/>
      <c r="B35" s="9" t="s">
        <v>209</v>
      </c>
      <c r="C35" s="14" t="s">
        <v>36</v>
      </c>
      <c r="D35" s="14" t="s">
        <v>42</v>
      </c>
      <c r="E35" s="13" t="s">
        <v>311</v>
      </c>
      <c r="F35" s="179"/>
      <c r="G35" s="119">
        <f>G36</f>
        <v>0</v>
      </c>
    </row>
    <row r="36" spans="1:7" ht="47.45" hidden="1" customHeight="1" thickBot="1">
      <c r="A36" s="1"/>
      <c r="B36" s="174" t="s">
        <v>312</v>
      </c>
      <c r="C36" s="14" t="s">
        <v>36</v>
      </c>
      <c r="D36" s="14" t="s">
        <v>42</v>
      </c>
      <c r="E36" s="13" t="s">
        <v>307</v>
      </c>
      <c r="F36" s="179"/>
      <c r="G36" s="119">
        <f>G37</f>
        <v>0</v>
      </c>
    </row>
    <row r="37" spans="1:7" ht="31.9" hidden="1" customHeight="1" thickBot="1">
      <c r="A37" s="1"/>
      <c r="B37" s="7" t="s">
        <v>310</v>
      </c>
      <c r="C37" s="14" t="s">
        <v>36</v>
      </c>
      <c r="D37" s="14" t="s">
        <v>42</v>
      </c>
      <c r="E37" s="13" t="s">
        <v>309</v>
      </c>
      <c r="F37" s="179">
        <v>500</v>
      </c>
      <c r="G37" s="119"/>
    </row>
    <row r="38" spans="1:7" ht="16.5" thickBot="1">
      <c r="A38" s="1"/>
      <c r="B38" s="47" t="s">
        <v>26</v>
      </c>
      <c r="C38" s="18" t="s">
        <v>36</v>
      </c>
      <c r="D38" s="18">
        <v>11</v>
      </c>
      <c r="E38" s="18"/>
      <c r="F38" s="179"/>
      <c r="G38" s="119">
        <f>G39</f>
        <v>100</v>
      </c>
    </row>
    <row r="39" spans="1:7" ht="79.150000000000006" customHeight="1" thickBot="1">
      <c r="A39" s="1"/>
      <c r="B39" s="162" t="s">
        <v>342</v>
      </c>
      <c r="C39" s="18" t="s">
        <v>36</v>
      </c>
      <c r="D39" s="18" t="s">
        <v>46</v>
      </c>
      <c r="E39" s="18" t="s">
        <v>46</v>
      </c>
      <c r="F39" s="179"/>
      <c r="G39" s="119">
        <f>G40</f>
        <v>100</v>
      </c>
    </row>
    <row r="40" spans="1:7" ht="32.25" thickBot="1">
      <c r="A40" s="1"/>
      <c r="B40" s="9" t="s">
        <v>170</v>
      </c>
      <c r="C40" s="18" t="s">
        <v>36</v>
      </c>
      <c r="D40" s="18" t="s">
        <v>46</v>
      </c>
      <c r="E40" s="18" t="s">
        <v>69</v>
      </c>
      <c r="F40" s="179"/>
      <c r="G40" s="119">
        <f>G42</f>
        <v>100</v>
      </c>
    </row>
    <row r="41" spans="1:7" ht="32.25" thickBot="1">
      <c r="A41" s="1"/>
      <c r="B41" s="174" t="s">
        <v>171</v>
      </c>
      <c r="C41" s="18" t="s">
        <v>36</v>
      </c>
      <c r="D41" s="18" t="s">
        <v>46</v>
      </c>
      <c r="E41" s="18" t="s">
        <v>172</v>
      </c>
      <c r="F41" s="179"/>
      <c r="G41" s="103">
        <f>G42</f>
        <v>100</v>
      </c>
    </row>
    <row r="42" spans="1:7" ht="32.25" thickBot="1">
      <c r="A42" s="1"/>
      <c r="B42" s="7" t="s">
        <v>127</v>
      </c>
      <c r="C42" s="18" t="s">
        <v>36</v>
      </c>
      <c r="D42" s="18">
        <v>11</v>
      </c>
      <c r="E42" s="13" t="s">
        <v>242</v>
      </c>
      <c r="F42" s="179">
        <v>800</v>
      </c>
      <c r="G42" s="119">
        <v>100</v>
      </c>
    </row>
    <row r="43" spans="1:7" ht="16.5" thickBot="1">
      <c r="A43" s="1"/>
      <c r="B43" s="47" t="s">
        <v>51</v>
      </c>
      <c r="C43" s="18" t="s">
        <v>36</v>
      </c>
      <c r="D43" s="18">
        <v>13</v>
      </c>
      <c r="E43" s="18"/>
      <c r="F43" s="179"/>
      <c r="G43" s="118">
        <f>G44+G49</f>
        <v>1926</v>
      </c>
    </row>
    <row r="44" spans="1:7" ht="32.25" thickBot="1">
      <c r="A44" s="1"/>
      <c r="B44" s="44" t="s">
        <v>191</v>
      </c>
      <c r="C44" s="18" t="s">
        <v>36</v>
      </c>
      <c r="D44" s="18" t="s">
        <v>45</v>
      </c>
      <c r="E44" s="18" t="s">
        <v>36</v>
      </c>
      <c r="F44" s="179"/>
      <c r="G44" s="118">
        <f>G45</f>
        <v>792</v>
      </c>
    </row>
    <row r="45" spans="1:7" ht="32.25" thickBot="1">
      <c r="A45" s="1"/>
      <c r="B45" s="8" t="s">
        <v>169</v>
      </c>
      <c r="C45" s="18" t="s">
        <v>36</v>
      </c>
      <c r="D45" s="18" t="s">
        <v>45</v>
      </c>
      <c r="E45" s="18" t="s">
        <v>79</v>
      </c>
      <c r="F45" s="179"/>
      <c r="G45" s="118">
        <f>G46</f>
        <v>792</v>
      </c>
    </row>
    <row r="46" spans="1:7" ht="63.75" thickBot="1">
      <c r="A46" s="1"/>
      <c r="B46" s="47" t="s">
        <v>228</v>
      </c>
      <c r="C46" s="18" t="s">
        <v>36</v>
      </c>
      <c r="D46" s="18" t="s">
        <v>45</v>
      </c>
      <c r="E46" s="18" t="s">
        <v>227</v>
      </c>
      <c r="F46" s="179"/>
      <c r="G46" s="118">
        <f>G47+G48</f>
        <v>792</v>
      </c>
    </row>
    <row r="47" spans="1:7" ht="111" thickBot="1">
      <c r="A47" s="1"/>
      <c r="B47" s="21" t="s">
        <v>80</v>
      </c>
      <c r="C47" s="18" t="s">
        <v>36</v>
      </c>
      <c r="D47" s="18" t="s">
        <v>45</v>
      </c>
      <c r="E47" s="18" t="s">
        <v>104</v>
      </c>
      <c r="F47" s="179">
        <v>100</v>
      </c>
      <c r="G47" s="118">
        <v>641</v>
      </c>
    </row>
    <row r="48" spans="1:7" ht="63.75" thickBot="1">
      <c r="A48" s="1"/>
      <c r="B48" s="7" t="s">
        <v>81</v>
      </c>
      <c r="C48" s="18" t="s">
        <v>36</v>
      </c>
      <c r="D48" s="18" t="s">
        <v>45</v>
      </c>
      <c r="E48" s="18" t="s">
        <v>104</v>
      </c>
      <c r="F48" s="179">
        <v>200</v>
      </c>
      <c r="G48" s="118">
        <v>151</v>
      </c>
    </row>
    <row r="49" spans="1:7" ht="95.25" thickBot="1">
      <c r="A49" s="1"/>
      <c r="B49" s="53" t="s">
        <v>342</v>
      </c>
      <c r="C49" s="18" t="s">
        <v>36</v>
      </c>
      <c r="D49" s="18" t="s">
        <v>45</v>
      </c>
      <c r="E49" s="18" t="s">
        <v>46</v>
      </c>
      <c r="F49" s="179"/>
      <c r="G49" s="118">
        <f>G53+G50</f>
        <v>1134</v>
      </c>
    </row>
    <row r="50" spans="1:7" ht="31.9" hidden="1" customHeight="1" thickBot="1">
      <c r="A50" s="1"/>
      <c r="B50" s="9" t="s">
        <v>170</v>
      </c>
      <c r="C50" s="18" t="s">
        <v>36</v>
      </c>
      <c r="D50" s="18" t="s">
        <v>45</v>
      </c>
      <c r="E50" s="18" t="s">
        <v>69</v>
      </c>
      <c r="F50" s="179"/>
      <c r="G50" s="118">
        <f>G51</f>
        <v>0</v>
      </c>
    </row>
    <row r="51" spans="1:7" ht="47.45" hidden="1" customHeight="1" thickBot="1">
      <c r="A51" s="1"/>
      <c r="B51" s="174" t="s">
        <v>279</v>
      </c>
      <c r="C51" s="18" t="s">
        <v>36</v>
      </c>
      <c r="D51" s="18" t="s">
        <v>45</v>
      </c>
      <c r="E51" s="18" t="s">
        <v>280</v>
      </c>
      <c r="F51" s="179"/>
      <c r="G51" s="118">
        <f>G52</f>
        <v>0</v>
      </c>
    </row>
    <row r="52" spans="1:7" ht="48" thickBot="1">
      <c r="A52" s="1"/>
      <c r="B52" s="174" t="s">
        <v>281</v>
      </c>
      <c r="C52" s="18" t="s">
        <v>36</v>
      </c>
      <c r="D52" s="18" t="s">
        <v>45</v>
      </c>
      <c r="E52" s="18" t="s">
        <v>282</v>
      </c>
      <c r="F52" s="179">
        <v>800</v>
      </c>
      <c r="G52" s="118"/>
    </row>
    <row r="53" spans="1:7" ht="63.75" thickBot="1">
      <c r="A53" s="1"/>
      <c r="B53" s="44" t="s">
        <v>173</v>
      </c>
      <c r="C53" s="18" t="s">
        <v>36</v>
      </c>
      <c r="D53" s="18" t="s">
        <v>45</v>
      </c>
      <c r="E53" s="18" t="s">
        <v>56</v>
      </c>
      <c r="F53" s="179"/>
      <c r="G53" s="118">
        <f>G54+G57+G60</f>
        <v>1134</v>
      </c>
    </row>
    <row r="54" spans="1:7" ht="95.25" thickBot="1">
      <c r="A54" s="1"/>
      <c r="B54" s="70" t="s">
        <v>174</v>
      </c>
      <c r="C54" s="18" t="s">
        <v>36</v>
      </c>
      <c r="D54" s="18" t="s">
        <v>45</v>
      </c>
      <c r="E54" s="18" t="s">
        <v>175</v>
      </c>
      <c r="F54" s="179"/>
      <c r="G54" s="120">
        <f>G55+G56</f>
        <v>398</v>
      </c>
    </row>
    <row r="55" spans="1:7" ht="126.75" thickBot="1">
      <c r="A55" s="1"/>
      <c r="B55" s="9" t="s">
        <v>57</v>
      </c>
      <c r="C55" s="14" t="s">
        <v>36</v>
      </c>
      <c r="D55" s="14">
        <v>13</v>
      </c>
      <c r="E55" s="13" t="s">
        <v>76</v>
      </c>
      <c r="F55" s="76">
        <v>100</v>
      </c>
      <c r="G55" s="119">
        <v>380</v>
      </c>
    </row>
    <row r="56" spans="1:7" ht="63.75" thickBot="1">
      <c r="A56" s="1"/>
      <c r="B56" s="7" t="s">
        <v>58</v>
      </c>
      <c r="C56" s="18" t="s">
        <v>36</v>
      </c>
      <c r="D56" s="14">
        <v>13</v>
      </c>
      <c r="E56" s="13" t="s">
        <v>76</v>
      </c>
      <c r="F56" s="76">
        <v>200</v>
      </c>
      <c r="G56" s="119">
        <v>18</v>
      </c>
    </row>
    <row r="57" spans="1:7" ht="111" thickBot="1">
      <c r="A57" s="1"/>
      <c r="B57" s="7" t="s">
        <v>176</v>
      </c>
      <c r="C57" s="18" t="s">
        <v>177</v>
      </c>
      <c r="D57" s="14" t="s">
        <v>45</v>
      </c>
      <c r="E57" s="13" t="s">
        <v>178</v>
      </c>
      <c r="F57" s="76"/>
      <c r="G57" s="103">
        <f>G58+G59</f>
        <v>388</v>
      </c>
    </row>
    <row r="58" spans="1:7" ht="158.25" thickBot="1">
      <c r="A58" s="1"/>
      <c r="B58" s="9" t="s">
        <v>59</v>
      </c>
      <c r="C58" s="18" t="s">
        <v>36</v>
      </c>
      <c r="D58" s="14" t="s">
        <v>45</v>
      </c>
      <c r="E58" s="13" t="s">
        <v>148</v>
      </c>
      <c r="F58" s="76">
        <v>100</v>
      </c>
      <c r="G58" s="119">
        <v>355</v>
      </c>
    </row>
    <row r="59" spans="1:7" ht="111" thickBot="1">
      <c r="A59" s="1"/>
      <c r="B59" s="9" t="s">
        <v>60</v>
      </c>
      <c r="C59" s="18" t="s">
        <v>36</v>
      </c>
      <c r="D59" s="14" t="s">
        <v>45</v>
      </c>
      <c r="E59" s="13" t="s">
        <v>148</v>
      </c>
      <c r="F59" s="76">
        <v>200</v>
      </c>
      <c r="G59" s="119">
        <v>33</v>
      </c>
    </row>
    <row r="60" spans="1:7" ht="63.75" thickBot="1">
      <c r="A60" s="1"/>
      <c r="B60" s="9" t="s">
        <v>179</v>
      </c>
      <c r="C60" s="18" t="s">
        <v>36</v>
      </c>
      <c r="D60" s="14" t="s">
        <v>45</v>
      </c>
      <c r="E60" s="13" t="s">
        <v>180</v>
      </c>
      <c r="F60" s="76"/>
      <c r="G60" s="103">
        <f>G61</f>
        <v>348</v>
      </c>
    </row>
    <row r="61" spans="1:7" ht="126.75" thickBot="1">
      <c r="A61" s="1"/>
      <c r="B61" s="9" t="s">
        <v>61</v>
      </c>
      <c r="C61" s="14" t="s">
        <v>36</v>
      </c>
      <c r="D61" s="14" t="s">
        <v>45</v>
      </c>
      <c r="E61" s="13" t="s">
        <v>149</v>
      </c>
      <c r="F61" s="76">
        <v>100</v>
      </c>
      <c r="G61" s="119">
        <v>348</v>
      </c>
    </row>
    <row r="62" spans="1:7" ht="32.25" thickBot="1">
      <c r="A62" s="37">
        <v>2</v>
      </c>
      <c r="B62" s="52" t="s">
        <v>10</v>
      </c>
      <c r="C62" s="16" t="s">
        <v>37</v>
      </c>
      <c r="D62" s="16"/>
      <c r="E62" s="16"/>
      <c r="F62" s="177"/>
      <c r="G62" s="121">
        <f>G63</f>
        <v>199.99799999999999</v>
      </c>
    </row>
    <row r="63" spans="1:7" ht="48" thickBot="1">
      <c r="A63" s="1"/>
      <c r="B63" s="47" t="s">
        <v>305</v>
      </c>
      <c r="C63" s="18" t="s">
        <v>37</v>
      </c>
      <c r="D63" s="18" t="s">
        <v>39</v>
      </c>
      <c r="E63" s="18"/>
      <c r="F63" s="179"/>
      <c r="G63" s="118">
        <f>G64+G69</f>
        <v>199.99799999999999</v>
      </c>
    </row>
    <row r="64" spans="1:7" ht="95.25" thickBot="1">
      <c r="A64" s="1"/>
      <c r="B64" s="44" t="s">
        <v>181</v>
      </c>
      <c r="C64" s="18" t="s">
        <v>37</v>
      </c>
      <c r="D64" s="18" t="s">
        <v>39</v>
      </c>
      <c r="E64" s="18" t="s">
        <v>37</v>
      </c>
      <c r="F64" s="179"/>
      <c r="G64" s="118">
        <f>G66</f>
        <v>100</v>
      </c>
    </row>
    <row r="65" spans="1:7" ht="48" thickBot="1">
      <c r="A65" s="1"/>
      <c r="B65" s="49" t="s">
        <v>182</v>
      </c>
      <c r="C65" s="18" t="s">
        <v>37</v>
      </c>
      <c r="D65" s="18" t="s">
        <v>39</v>
      </c>
      <c r="E65" s="18" t="s">
        <v>322</v>
      </c>
      <c r="F65" s="179"/>
      <c r="G65" s="118">
        <f>G66</f>
        <v>100</v>
      </c>
    </row>
    <row r="66" spans="1:7" ht="32.25" thickBot="1">
      <c r="A66" s="1"/>
      <c r="B66" s="144" t="s">
        <v>318</v>
      </c>
      <c r="C66" s="18" t="s">
        <v>37</v>
      </c>
      <c r="D66" s="18" t="s">
        <v>39</v>
      </c>
      <c r="E66" s="18" t="s">
        <v>319</v>
      </c>
      <c r="F66" s="179"/>
      <c r="G66" s="118">
        <f>G67</f>
        <v>100</v>
      </c>
    </row>
    <row r="67" spans="1:7" ht="48" thickBot="1">
      <c r="A67" s="1"/>
      <c r="B67" s="133" t="s">
        <v>304</v>
      </c>
      <c r="C67" s="18" t="s">
        <v>37</v>
      </c>
      <c r="D67" s="18" t="s">
        <v>39</v>
      </c>
      <c r="E67" s="17" t="s">
        <v>320</v>
      </c>
      <c r="F67" s="179">
        <v>200</v>
      </c>
      <c r="G67" s="118">
        <v>100</v>
      </c>
    </row>
    <row r="68" spans="1:7" ht="95.25" thickBot="1">
      <c r="A68" s="1"/>
      <c r="B68" s="53" t="s">
        <v>342</v>
      </c>
      <c r="C68" s="18" t="s">
        <v>37</v>
      </c>
      <c r="D68" s="18" t="s">
        <v>39</v>
      </c>
      <c r="E68" s="17">
        <v>11</v>
      </c>
      <c r="F68" s="179"/>
      <c r="G68" s="131">
        <f>G69</f>
        <v>99.998000000000005</v>
      </c>
    </row>
    <row r="69" spans="1:7" ht="48" thickBot="1">
      <c r="A69" s="1"/>
      <c r="B69" s="133" t="s">
        <v>343</v>
      </c>
      <c r="C69" s="18" t="s">
        <v>37</v>
      </c>
      <c r="D69" s="18" t="s">
        <v>39</v>
      </c>
      <c r="E69" s="17" t="s">
        <v>128</v>
      </c>
      <c r="F69" s="76"/>
      <c r="G69" s="138">
        <f>G70</f>
        <v>99.998000000000005</v>
      </c>
    </row>
    <row r="70" spans="1:7" ht="63.75" thickBot="1">
      <c r="A70" s="1"/>
      <c r="B70" s="160" t="s">
        <v>366</v>
      </c>
      <c r="C70" s="18" t="s">
        <v>37</v>
      </c>
      <c r="D70" s="18" t="s">
        <v>39</v>
      </c>
      <c r="E70" s="169">
        <v>37298</v>
      </c>
      <c r="F70" s="76"/>
      <c r="G70" s="138">
        <f>G71</f>
        <v>99.998000000000005</v>
      </c>
    </row>
    <row r="71" spans="1:7" ht="48" thickBot="1">
      <c r="A71" s="1"/>
      <c r="B71" s="133" t="s">
        <v>321</v>
      </c>
      <c r="C71" s="18" t="s">
        <v>37</v>
      </c>
      <c r="D71" s="18" t="s">
        <v>39</v>
      </c>
      <c r="E71" s="134" t="s">
        <v>377</v>
      </c>
      <c r="F71" s="76">
        <v>500</v>
      </c>
      <c r="G71" s="138">
        <v>99.998000000000005</v>
      </c>
    </row>
    <row r="72" spans="1:7" ht="16.5" thickBot="1">
      <c r="A72" s="36">
        <v>3</v>
      </c>
      <c r="B72" s="46" t="s">
        <v>12</v>
      </c>
      <c r="C72" s="16" t="s">
        <v>38</v>
      </c>
      <c r="D72" s="16"/>
      <c r="E72" s="16"/>
      <c r="F72" s="177"/>
      <c r="G72" s="122">
        <f>G73+G82+G89</f>
        <v>87530.60100000001</v>
      </c>
    </row>
    <row r="73" spans="1:7" ht="16.5" thickBot="1">
      <c r="A73" s="1"/>
      <c r="B73" s="54" t="s">
        <v>32</v>
      </c>
      <c r="C73" s="18" t="s">
        <v>38</v>
      </c>
      <c r="D73" s="18" t="s">
        <v>44</v>
      </c>
      <c r="E73" s="18"/>
      <c r="F73" s="179"/>
      <c r="G73" s="119">
        <f>G74</f>
        <v>2971.1</v>
      </c>
    </row>
    <row r="74" spans="1:7" ht="48" thickBot="1">
      <c r="A74" s="1"/>
      <c r="B74" s="174" t="s">
        <v>183</v>
      </c>
      <c r="C74" s="18" t="s">
        <v>38</v>
      </c>
      <c r="D74" s="18" t="s">
        <v>44</v>
      </c>
      <c r="E74" s="18" t="s">
        <v>41</v>
      </c>
      <c r="F74" s="179"/>
      <c r="G74" s="119">
        <f>G75+G79</f>
        <v>2971.1</v>
      </c>
    </row>
    <row r="75" spans="1:7" ht="63.75" thickBot="1">
      <c r="A75" s="1"/>
      <c r="B75" s="9" t="s">
        <v>246</v>
      </c>
      <c r="C75" s="18" t="s">
        <v>38</v>
      </c>
      <c r="D75" s="18" t="s">
        <v>44</v>
      </c>
      <c r="E75" s="18" t="s">
        <v>141</v>
      </c>
      <c r="F75" s="179"/>
      <c r="G75" s="119">
        <f>G76+G77+G78</f>
        <v>2969</v>
      </c>
    </row>
    <row r="76" spans="1:7" ht="111" thickBot="1">
      <c r="A76" s="1"/>
      <c r="B76" s="7" t="s">
        <v>245</v>
      </c>
      <c r="C76" s="14" t="s">
        <v>38</v>
      </c>
      <c r="D76" s="14" t="s">
        <v>44</v>
      </c>
      <c r="E76" s="13" t="s">
        <v>229</v>
      </c>
      <c r="F76" s="76">
        <v>100</v>
      </c>
      <c r="G76" s="119">
        <v>2403.0169999999998</v>
      </c>
    </row>
    <row r="77" spans="1:7" ht="63.75" thickBot="1">
      <c r="A77" s="1"/>
      <c r="B77" s="7" t="s">
        <v>244</v>
      </c>
      <c r="C77" s="14" t="s">
        <v>38</v>
      </c>
      <c r="D77" s="14" t="s">
        <v>44</v>
      </c>
      <c r="E77" s="13" t="s">
        <v>229</v>
      </c>
      <c r="F77" s="76">
        <v>200</v>
      </c>
      <c r="G77" s="119">
        <v>565.26599999999996</v>
      </c>
    </row>
    <row r="78" spans="1:7" ht="32.25" thickBot="1">
      <c r="A78" s="1"/>
      <c r="B78" s="7" t="s">
        <v>190</v>
      </c>
      <c r="C78" s="14" t="s">
        <v>38</v>
      </c>
      <c r="D78" s="14" t="s">
        <v>44</v>
      </c>
      <c r="E78" s="13" t="s">
        <v>229</v>
      </c>
      <c r="F78" s="76">
        <v>800</v>
      </c>
      <c r="G78" s="119">
        <v>0.71699999999999997</v>
      </c>
    </row>
    <row r="79" spans="1:7" ht="63.75" thickBot="1">
      <c r="A79" s="1"/>
      <c r="B79" s="85" t="s">
        <v>254</v>
      </c>
      <c r="C79" s="75" t="s">
        <v>38</v>
      </c>
      <c r="D79" s="75" t="s">
        <v>44</v>
      </c>
      <c r="E79" s="86" t="s">
        <v>248</v>
      </c>
      <c r="F79" s="76"/>
      <c r="G79" s="119">
        <f>G80</f>
        <v>2.1</v>
      </c>
    </row>
    <row r="80" spans="1:7" ht="32.25" thickBot="1">
      <c r="A80" s="1"/>
      <c r="B80" s="87" t="s">
        <v>253</v>
      </c>
      <c r="C80" s="75" t="s">
        <v>38</v>
      </c>
      <c r="D80" s="75" t="s">
        <v>44</v>
      </c>
      <c r="E80" s="86" t="s">
        <v>257</v>
      </c>
      <c r="F80" s="76"/>
      <c r="G80" s="119">
        <f>G81</f>
        <v>2.1</v>
      </c>
    </row>
    <row r="81" spans="1:7" ht="48" thickBot="1">
      <c r="A81" s="1"/>
      <c r="B81" s="85" t="s">
        <v>255</v>
      </c>
      <c r="C81" s="75" t="s">
        <v>38</v>
      </c>
      <c r="D81" s="75" t="s">
        <v>44</v>
      </c>
      <c r="E81" s="86" t="s">
        <v>258</v>
      </c>
      <c r="F81" s="76">
        <v>200</v>
      </c>
      <c r="G81" s="119">
        <v>2.1</v>
      </c>
    </row>
    <row r="82" spans="1:7" ht="16.5" thickBot="1">
      <c r="A82" s="1"/>
      <c r="B82" s="27" t="s">
        <v>184</v>
      </c>
      <c r="C82" s="14" t="s">
        <v>38</v>
      </c>
      <c r="D82" s="14" t="s">
        <v>39</v>
      </c>
      <c r="E82" s="14"/>
      <c r="F82" s="76"/>
      <c r="G82" s="103">
        <f>G83</f>
        <v>71880.100000000006</v>
      </c>
    </row>
    <row r="83" spans="1:7" ht="63.75" thickBot="1">
      <c r="A83" s="1"/>
      <c r="B83" s="158" t="s">
        <v>339</v>
      </c>
      <c r="C83" s="75" t="s">
        <v>38</v>
      </c>
      <c r="D83" s="75" t="s">
        <v>39</v>
      </c>
      <c r="E83" s="75" t="s">
        <v>40</v>
      </c>
      <c r="F83" s="76"/>
      <c r="G83" s="103">
        <f>G84</f>
        <v>71880.100000000006</v>
      </c>
    </row>
    <row r="84" spans="1:7" ht="48" thickBot="1">
      <c r="A84" s="1"/>
      <c r="B84" s="161" t="s">
        <v>276</v>
      </c>
      <c r="C84" s="75" t="s">
        <v>38</v>
      </c>
      <c r="D84" s="75" t="s">
        <v>39</v>
      </c>
      <c r="E84" s="75" t="s">
        <v>272</v>
      </c>
      <c r="F84" s="76"/>
      <c r="G84" s="103">
        <f>G85</f>
        <v>71880.100000000006</v>
      </c>
    </row>
    <row r="85" spans="1:7" ht="48" thickBot="1">
      <c r="A85" s="1"/>
      <c r="B85" s="161" t="s">
        <v>338</v>
      </c>
      <c r="C85" s="75" t="s">
        <v>38</v>
      </c>
      <c r="D85" s="75" t="s">
        <v>39</v>
      </c>
      <c r="E85" s="75" t="s">
        <v>273</v>
      </c>
      <c r="F85" s="76"/>
      <c r="G85" s="103">
        <f>G87+G88+G86</f>
        <v>71880.100000000006</v>
      </c>
    </row>
    <row r="86" spans="1:7" ht="48" thickBot="1">
      <c r="A86" s="1"/>
      <c r="B86" s="161" t="s">
        <v>361</v>
      </c>
      <c r="C86" s="75" t="s">
        <v>38</v>
      </c>
      <c r="D86" s="75" t="s">
        <v>39</v>
      </c>
      <c r="E86" s="75" t="s">
        <v>341</v>
      </c>
      <c r="F86" s="76">
        <v>500</v>
      </c>
      <c r="G86" s="119">
        <v>48662.6</v>
      </c>
    </row>
    <row r="87" spans="1:7" ht="63.75" thickBot="1">
      <c r="A87" s="1"/>
      <c r="B87" s="161" t="s">
        <v>340</v>
      </c>
      <c r="C87" s="75" t="s">
        <v>38</v>
      </c>
      <c r="D87" s="75" t="s">
        <v>39</v>
      </c>
      <c r="E87" s="75" t="s">
        <v>277</v>
      </c>
      <c r="F87" s="76">
        <v>200</v>
      </c>
      <c r="G87" s="119"/>
    </row>
    <row r="88" spans="1:7" ht="63.75" thickBot="1">
      <c r="A88" s="1"/>
      <c r="B88" s="161" t="s">
        <v>362</v>
      </c>
      <c r="C88" s="75" t="s">
        <v>38</v>
      </c>
      <c r="D88" s="75" t="s">
        <v>39</v>
      </c>
      <c r="E88" s="75" t="s">
        <v>277</v>
      </c>
      <c r="F88" s="76">
        <v>500</v>
      </c>
      <c r="G88" s="119">
        <v>23217.5</v>
      </c>
    </row>
    <row r="89" spans="1:7" ht="32.25" thickBot="1">
      <c r="A89" s="1"/>
      <c r="B89" s="42" t="s">
        <v>296</v>
      </c>
      <c r="C89" s="14" t="s">
        <v>38</v>
      </c>
      <c r="D89" s="14">
        <v>12</v>
      </c>
      <c r="E89" s="14"/>
      <c r="F89" s="76"/>
      <c r="G89" s="119">
        <f>G90+G94+G96+G101</f>
        <v>12679.401</v>
      </c>
    </row>
    <row r="90" spans="1:7" ht="63.75" thickBot="1">
      <c r="A90" s="1"/>
      <c r="B90" s="158" t="s">
        <v>339</v>
      </c>
      <c r="C90" s="14" t="s">
        <v>38</v>
      </c>
      <c r="D90" s="14">
        <v>12</v>
      </c>
      <c r="E90" s="14" t="s">
        <v>40</v>
      </c>
      <c r="F90" s="76"/>
      <c r="G90" s="119">
        <f>G91</f>
        <v>168.90100000000001</v>
      </c>
    </row>
    <row r="91" spans="1:7" ht="48" thickBot="1">
      <c r="A91" s="1"/>
      <c r="B91" s="9" t="s">
        <v>391</v>
      </c>
      <c r="C91" s="14" t="s">
        <v>38</v>
      </c>
      <c r="D91" s="14">
        <v>12</v>
      </c>
      <c r="E91" s="14" t="s">
        <v>397</v>
      </c>
      <c r="F91" s="76"/>
      <c r="G91" s="119">
        <f>G92</f>
        <v>168.90100000000001</v>
      </c>
    </row>
    <row r="92" spans="1:7" ht="32.25" thickBot="1">
      <c r="A92" s="1"/>
      <c r="B92" s="161" t="s">
        <v>392</v>
      </c>
      <c r="C92" s="14" t="s">
        <v>38</v>
      </c>
      <c r="D92" s="14">
        <v>12</v>
      </c>
      <c r="E92" s="14" t="s">
        <v>399</v>
      </c>
      <c r="F92" s="76"/>
      <c r="G92" s="119">
        <f>G93</f>
        <v>168.90100000000001</v>
      </c>
    </row>
    <row r="93" spans="1:7" ht="32.25" thickBot="1">
      <c r="A93" s="1"/>
      <c r="B93" s="27" t="s">
        <v>398</v>
      </c>
      <c r="C93" s="14" t="s">
        <v>38</v>
      </c>
      <c r="D93" s="14" t="s">
        <v>49</v>
      </c>
      <c r="E93" s="14" t="s">
        <v>393</v>
      </c>
      <c r="F93" s="76">
        <v>500</v>
      </c>
      <c r="G93" s="119">
        <v>168.90100000000001</v>
      </c>
    </row>
    <row r="94" spans="1:7" ht="32.25" thickBot="1">
      <c r="A94" s="1"/>
      <c r="B94" s="9" t="s">
        <v>186</v>
      </c>
      <c r="C94" s="14" t="s">
        <v>38</v>
      </c>
      <c r="D94" s="14" t="s">
        <v>49</v>
      </c>
      <c r="E94" s="14" t="s">
        <v>78</v>
      </c>
      <c r="F94" s="76"/>
      <c r="G94" s="119">
        <f>G95</f>
        <v>300</v>
      </c>
    </row>
    <row r="95" spans="1:7" ht="48" thickBot="1">
      <c r="A95" s="1"/>
      <c r="B95" s="7" t="s">
        <v>64</v>
      </c>
      <c r="C95" s="14" t="s">
        <v>38</v>
      </c>
      <c r="D95" s="14" t="s">
        <v>49</v>
      </c>
      <c r="E95" s="13" t="s">
        <v>241</v>
      </c>
      <c r="F95" s="76">
        <v>200</v>
      </c>
      <c r="G95" s="119">
        <v>300</v>
      </c>
    </row>
    <row r="96" spans="1:7" ht="48" thickBot="1">
      <c r="A96" s="1"/>
      <c r="B96" s="27" t="s">
        <v>164</v>
      </c>
      <c r="C96" s="14" t="s">
        <v>38</v>
      </c>
      <c r="D96" s="14" t="s">
        <v>49</v>
      </c>
      <c r="E96" s="14" t="s">
        <v>54</v>
      </c>
      <c r="F96" s="76"/>
      <c r="G96" s="119">
        <f>G97</f>
        <v>12149.2</v>
      </c>
    </row>
    <row r="97" spans="1:7" ht="48" thickBot="1">
      <c r="A97" s="1"/>
      <c r="B97" s="9" t="s">
        <v>187</v>
      </c>
      <c r="C97" s="14" t="s">
        <v>38</v>
      </c>
      <c r="D97" s="14" t="s">
        <v>49</v>
      </c>
      <c r="E97" s="14" t="s">
        <v>146</v>
      </c>
      <c r="F97" s="76"/>
      <c r="G97" s="119">
        <f>G98+G99+G100</f>
        <v>12149.2</v>
      </c>
    </row>
    <row r="98" spans="1:7" ht="87" customHeight="1" thickBot="1">
      <c r="A98" s="1"/>
      <c r="B98" s="21" t="s">
        <v>188</v>
      </c>
      <c r="C98" s="14" t="s">
        <v>38</v>
      </c>
      <c r="D98" s="14" t="s">
        <v>49</v>
      </c>
      <c r="E98" s="13" t="s">
        <v>147</v>
      </c>
      <c r="F98" s="76">
        <v>100</v>
      </c>
      <c r="G98" s="119">
        <v>7532.0140000000001</v>
      </c>
    </row>
    <row r="99" spans="1:7" ht="48" thickBot="1">
      <c r="A99" s="1"/>
      <c r="B99" s="7" t="s">
        <v>189</v>
      </c>
      <c r="C99" s="14" t="s">
        <v>38</v>
      </c>
      <c r="D99" s="14" t="s">
        <v>49</v>
      </c>
      <c r="E99" s="13" t="s">
        <v>147</v>
      </c>
      <c r="F99" s="76">
        <v>200</v>
      </c>
      <c r="G99" s="119">
        <v>4602.8119999999999</v>
      </c>
    </row>
    <row r="100" spans="1:7" ht="32.25" thickBot="1">
      <c r="A100" s="1"/>
      <c r="B100" s="7" t="s">
        <v>190</v>
      </c>
      <c r="C100" s="14" t="s">
        <v>38</v>
      </c>
      <c r="D100" s="14" t="s">
        <v>49</v>
      </c>
      <c r="E100" s="13" t="s">
        <v>147</v>
      </c>
      <c r="F100" s="76">
        <v>800</v>
      </c>
      <c r="G100" s="119">
        <v>14.374000000000001</v>
      </c>
    </row>
    <row r="101" spans="1:7" ht="95.25" thickBot="1">
      <c r="A101" s="1"/>
      <c r="B101" s="53" t="s">
        <v>342</v>
      </c>
      <c r="C101" s="14" t="s">
        <v>38</v>
      </c>
      <c r="D101" s="14" t="s">
        <v>49</v>
      </c>
      <c r="E101" s="13">
        <v>11</v>
      </c>
      <c r="F101" s="76"/>
      <c r="G101" s="119">
        <f>G102</f>
        <v>61.3</v>
      </c>
    </row>
    <row r="102" spans="1:7" ht="48" thickBot="1">
      <c r="A102" s="1"/>
      <c r="B102" s="133" t="s">
        <v>343</v>
      </c>
      <c r="C102" s="14" t="s">
        <v>251</v>
      </c>
      <c r="D102" s="14" t="s">
        <v>49</v>
      </c>
      <c r="E102" s="13" t="s">
        <v>128</v>
      </c>
      <c r="F102" s="76"/>
      <c r="G102" s="119">
        <f>G103</f>
        <v>61.3</v>
      </c>
    </row>
    <row r="103" spans="1:7" ht="63.75" thickBot="1">
      <c r="A103" s="1"/>
      <c r="B103" s="160" t="s">
        <v>366</v>
      </c>
      <c r="C103" s="75" t="s">
        <v>38</v>
      </c>
      <c r="D103" s="75" t="s">
        <v>49</v>
      </c>
      <c r="E103" s="86" t="s">
        <v>358</v>
      </c>
      <c r="F103" s="76"/>
      <c r="G103" s="119">
        <f>G104</f>
        <v>61.3</v>
      </c>
    </row>
    <row r="104" spans="1:7" ht="48" thickBot="1">
      <c r="A104" s="1"/>
      <c r="B104" s="85" t="s">
        <v>357</v>
      </c>
      <c r="C104" s="14" t="s">
        <v>38</v>
      </c>
      <c r="D104" s="14" t="s">
        <v>49</v>
      </c>
      <c r="E104" s="86" t="s">
        <v>359</v>
      </c>
      <c r="F104" s="76">
        <v>500</v>
      </c>
      <c r="G104" s="119">
        <v>61.3</v>
      </c>
    </row>
    <row r="105" spans="1:7" ht="16.5" thickBot="1">
      <c r="A105" s="1">
        <v>4</v>
      </c>
      <c r="B105" s="57" t="s">
        <v>306</v>
      </c>
      <c r="C105" s="16" t="s">
        <v>44</v>
      </c>
      <c r="D105" s="16"/>
      <c r="E105" s="137"/>
      <c r="F105" s="180"/>
      <c r="G105" s="145">
        <f>G106+G111</f>
        <v>4237.527</v>
      </c>
    </row>
    <row r="106" spans="1:7" ht="16.5" thickBot="1">
      <c r="A106" s="1"/>
      <c r="B106" s="172" t="s">
        <v>385</v>
      </c>
      <c r="C106" s="18" t="s">
        <v>44</v>
      </c>
      <c r="D106" s="18" t="s">
        <v>40</v>
      </c>
      <c r="E106" s="86"/>
      <c r="F106" s="76"/>
      <c r="G106" s="138">
        <f>G107</f>
        <v>3030.3</v>
      </c>
    </row>
    <row r="107" spans="1:7" ht="63.75" thickBot="1">
      <c r="A107" s="1"/>
      <c r="B107" s="158" t="s">
        <v>339</v>
      </c>
      <c r="C107" s="18" t="s">
        <v>44</v>
      </c>
      <c r="D107" s="18" t="s">
        <v>40</v>
      </c>
      <c r="E107" s="75" t="s">
        <v>40</v>
      </c>
      <c r="F107" s="76"/>
      <c r="G107" s="138">
        <f>G108</f>
        <v>3030.3</v>
      </c>
    </row>
    <row r="108" spans="1:7" ht="63.75" thickBot="1">
      <c r="A108" s="1"/>
      <c r="B108" s="9" t="s">
        <v>386</v>
      </c>
      <c r="C108" s="18" t="s">
        <v>44</v>
      </c>
      <c r="D108" s="18" t="s">
        <v>40</v>
      </c>
      <c r="E108" s="75" t="s">
        <v>388</v>
      </c>
      <c r="F108" s="76"/>
      <c r="G108" s="138">
        <f>G109</f>
        <v>3030.3</v>
      </c>
    </row>
    <row r="109" spans="1:7" ht="32.25" thickBot="1">
      <c r="A109" s="1"/>
      <c r="B109" s="174" t="s">
        <v>387</v>
      </c>
      <c r="C109" s="18" t="s">
        <v>44</v>
      </c>
      <c r="D109" s="18" t="s">
        <v>40</v>
      </c>
      <c r="E109" s="75" t="s">
        <v>384</v>
      </c>
      <c r="F109" s="76"/>
      <c r="G109" s="138">
        <f>G110</f>
        <v>3030.3</v>
      </c>
    </row>
    <row r="110" spans="1:7" ht="48" thickBot="1">
      <c r="A110" s="1"/>
      <c r="B110" s="7" t="s">
        <v>389</v>
      </c>
      <c r="C110" s="18" t="s">
        <v>44</v>
      </c>
      <c r="D110" s="18" t="s">
        <v>40</v>
      </c>
      <c r="E110" s="86" t="s">
        <v>390</v>
      </c>
      <c r="F110" s="76">
        <v>500</v>
      </c>
      <c r="G110" s="138">
        <v>3030.3</v>
      </c>
    </row>
    <row r="111" spans="1:7" ht="16.5" thickBot="1">
      <c r="A111" s="1"/>
      <c r="B111" s="54" t="s">
        <v>313</v>
      </c>
      <c r="C111" s="18" t="s">
        <v>44</v>
      </c>
      <c r="D111" s="18" t="s">
        <v>37</v>
      </c>
      <c r="E111" s="86"/>
      <c r="F111" s="76"/>
      <c r="G111" s="138">
        <f>G112</f>
        <v>1207.2270000000001</v>
      </c>
    </row>
    <row r="112" spans="1:7" ht="63.75" thickBot="1">
      <c r="A112" s="1"/>
      <c r="B112" s="158" t="s">
        <v>339</v>
      </c>
      <c r="C112" s="18" t="s">
        <v>44</v>
      </c>
      <c r="D112" s="18" t="s">
        <v>37</v>
      </c>
      <c r="E112" s="75" t="s">
        <v>39</v>
      </c>
      <c r="F112" s="21"/>
      <c r="G112" s="138">
        <f>G113</f>
        <v>1207.2270000000001</v>
      </c>
    </row>
    <row r="113" spans="1:11" ht="32.25" thickBot="1">
      <c r="A113" s="1"/>
      <c r="B113" s="188" t="s">
        <v>314</v>
      </c>
      <c r="C113" s="18" t="s">
        <v>44</v>
      </c>
      <c r="D113" s="18" t="s">
        <v>37</v>
      </c>
      <c r="E113" s="86" t="s">
        <v>317</v>
      </c>
      <c r="F113" s="21"/>
      <c r="G113" s="138">
        <f>G114</f>
        <v>1207.2270000000001</v>
      </c>
    </row>
    <row r="114" spans="1:11" ht="32.25" thickBot="1">
      <c r="A114" s="1"/>
      <c r="B114" s="7" t="s">
        <v>315</v>
      </c>
      <c r="C114" s="18" t="s">
        <v>44</v>
      </c>
      <c r="D114" s="18" t="s">
        <v>37</v>
      </c>
      <c r="E114" s="86" t="s">
        <v>316</v>
      </c>
      <c r="F114" s="21">
        <v>500</v>
      </c>
      <c r="G114" s="138">
        <v>1207.2270000000001</v>
      </c>
    </row>
    <row r="115" spans="1:11" ht="16.5" thickBot="1">
      <c r="A115" s="36">
        <v>5</v>
      </c>
      <c r="B115" s="46" t="s">
        <v>16</v>
      </c>
      <c r="C115" s="16" t="s">
        <v>42</v>
      </c>
      <c r="D115" s="16"/>
      <c r="E115" s="16"/>
      <c r="F115" s="177"/>
      <c r="G115" s="121">
        <f>G116+G125+G146+G159+G174</f>
        <v>183392.65999999997</v>
      </c>
      <c r="H115" s="140"/>
    </row>
    <row r="116" spans="1:11" ht="16.5" thickBot="1">
      <c r="A116" s="1"/>
      <c r="B116" s="47" t="s">
        <v>17</v>
      </c>
      <c r="C116" s="18" t="s">
        <v>42</v>
      </c>
      <c r="D116" s="18" t="s">
        <v>36</v>
      </c>
      <c r="E116" s="18"/>
      <c r="F116" s="179"/>
      <c r="G116" s="119">
        <f>G117</f>
        <v>25825.066000000003</v>
      </c>
    </row>
    <row r="117" spans="1:11" ht="32.25" thickBot="1">
      <c r="A117" s="1"/>
      <c r="B117" s="44" t="s">
        <v>191</v>
      </c>
      <c r="C117" s="18" t="s">
        <v>42</v>
      </c>
      <c r="D117" s="18" t="s">
        <v>36</v>
      </c>
      <c r="E117" s="18" t="s">
        <v>36</v>
      </c>
      <c r="F117" s="179"/>
      <c r="G117" s="119">
        <f>G118</f>
        <v>25825.066000000003</v>
      </c>
    </row>
    <row r="118" spans="1:11" ht="32.25" thickBot="1">
      <c r="A118" s="1"/>
      <c r="B118" s="9" t="s">
        <v>192</v>
      </c>
      <c r="C118" s="18" t="s">
        <v>42</v>
      </c>
      <c r="D118" s="18" t="s">
        <v>36</v>
      </c>
      <c r="E118" s="18" t="s">
        <v>82</v>
      </c>
      <c r="F118" s="179"/>
      <c r="G118" s="119">
        <f>G120+G121+G122+G123+G124</f>
        <v>25825.066000000003</v>
      </c>
    </row>
    <row r="119" spans="1:11" ht="79.5" thickBot="1">
      <c r="A119" s="1"/>
      <c r="B119" s="132" t="s">
        <v>298</v>
      </c>
      <c r="C119" s="18" t="s">
        <v>42</v>
      </c>
      <c r="D119" s="18" t="s">
        <v>36</v>
      </c>
      <c r="E119" s="18" t="s">
        <v>194</v>
      </c>
      <c r="F119" s="179"/>
      <c r="G119" s="103">
        <f>G120+G121+G122+G123+G124</f>
        <v>25825.066000000003</v>
      </c>
    </row>
    <row r="120" spans="1:11" ht="111" thickBot="1">
      <c r="A120" s="1"/>
      <c r="B120" s="7" t="s">
        <v>83</v>
      </c>
      <c r="C120" s="14" t="s">
        <v>42</v>
      </c>
      <c r="D120" s="14" t="s">
        <v>36</v>
      </c>
      <c r="E120" s="13" t="s">
        <v>85</v>
      </c>
      <c r="F120" s="76">
        <v>100</v>
      </c>
      <c r="G120" s="119">
        <v>12397.7</v>
      </c>
      <c r="J120" s="139"/>
    </row>
    <row r="121" spans="1:11" ht="63.75" thickBot="1">
      <c r="A121" s="1"/>
      <c r="B121" s="7" t="s">
        <v>84</v>
      </c>
      <c r="C121" s="14" t="s">
        <v>42</v>
      </c>
      <c r="D121" s="14" t="s">
        <v>36</v>
      </c>
      <c r="E121" s="13" t="s">
        <v>85</v>
      </c>
      <c r="F121" s="76">
        <v>200</v>
      </c>
      <c r="G121" s="119">
        <v>496</v>
      </c>
    </row>
    <row r="122" spans="1:11" ht="111" thickBot="1">
      <c r="A122" s="1"/>
      <c r="B122" s="9" t="s">
        <v>86</v>
      </c>
      <c r="C122" s="18" t="s">
        <v>42</v>
      </c>
      <c r="D122" s="14" t="s">
        <v>36</v>
      </c>
      <c r="E122" s="13" t="s">
        <v>87</v>
      </c>
      <c r="F122" s="76">
        <v>100</v>
      </c>
      <c r="G122" s="119">
        <v>6084</v>
      </c>
      <c r="J122" s="139"/>
      <c r="K122" s="139"/>
    </row>
    <row r="123" spans="1:11" ht="48" thickBot="1">
      <c r="A123" s="1"/>
      <c r="B123" s="9" t="s">
        <v>88</v>
      </c>
      <c r="C123" s="18" t="s">
        <v>42</v>
      </c>
      <c r="D123" s="14" t="s">
        <v>36</v>
      </c>
      <c r="E123" s="13" t="s">
        <v>87</v>
      </c>
      <c r="F123" s="76">
        <v>200</v>
      </c>
      <c r="G123" s="119">
        <v>6344.759</v>
      </c>
      <c r="J123" s="127"/>
    </row>
    <row r="124" spans="1:11" ht="48" thickBot="1">
      <c r="A124" s="1"/>
      <c r="B124" s="9" t="s">
        <v>89</v>
      </c>
      <c r="C124" s="18" t="s">
        <v>42</v>
      </c>
      <c r="D124" s="14" t="s">
        <v>36</v>
      </c>
      <c r="E124" s="13" t="s">
        <v>87</v>
      </c>
      <c r="F124" s="76">
        <v>800</v>
      </c>
      <c r="G124" s="118">
        <v>502.60700000000003</v>
      </c>
    </row>
    <row r="125" spans="1:11" ht="16.5" thickBot="1">
      <c r="A125" s="1"/>
      <c r="B125" s="47" t="s">
        <v>18</v>
      </c>
      <c r="C125" s="18" t="s">
        <v>42</v>
      </c>
      <c r="D125" s="18" t="s">
        <v>40</v>
      </c>
      <c r="E125" s="18"/>
      <c r="F125" s="179"/>
      <c r="G125" s="118">
        <f>G126</f>
        <v>131448.54399999999</v>
      </c>
      <c r="J125" s="141"/>
    </row>
    <row r="126" spans="1:11" ht="32.25" thickBot="1">
      <c r="A126" s="1"/>
      <c r="B126" s="44" t="s">
        <v>191</v>
      </c>
      <c r="C126" s="18" t="s">
        <v>42</v>
      </c>
      <c r="D126" s="18" t="s">
        <v>40</v>
      </c>
      <c r="E126" s="18" t="s">
        <v>36</v>
      </c>
      <c r="F126" s="179"/>
      <c r="G126" s="118">
        <f>G127</f>
        <v>131448.54399999999</v>
      </c>
    </row>
    <row r="127" spans="1:11" ht="32.25" thickBot="1">
      <c r="A127" s="1"/>
      <c r="B127" s="9" t="s">
        <v>192</v>
      </c>
      <c r="C127" s="18" t="s">
        <v>42</v>
      </c>
      <c r="D127" s="18" t="s">
        <v>40</v>
      </c>
      <c r="E127" s="18" t="s">
        <v>82</v>
      </c>
      <c r="F127" s="179"/>
      <c r="G127" s="118">
        <f>G128+G141</f>
        <v>131448.54399999999</v>
      </c>
    </row>
    <row r="128" spans="1:11" ht="63.75" thickBot="1">
      <c r="A128" s="1"/>
      <c r="B128" s="133" t="s">
        <v>299</v>
      </c>
      <c r="C128" s="18" t="s">
        <v>42</v>
      </c>
      <c r="D128" s="18" t="s">
        <v>40</v>
      </c>
      <c r="E128" s="18" t="s">
        <v>196</v>
      </c>
      <c r="F128" s="179"/>
      <c r="G128" s="120">
        <f>G129+G130+G131+G132+G133+G134+G135+G136+G137+G138+G139+G140</f>
        <v>130556.54399999999</v>
      </c>
    </row>
    <row r="129" spans="1:13" ht="158.25" thickBot="1">
      <c r="A129" s="1"/>
      <c r="B129" s="10" t="s">
        <v>91</v>
      </c>
      <c r="C129" s="18" t="s">
        <v>42</v>
      </c>
      <c r="D129" s="18" t="s">
        <v>40</v>
      </c>
      <c r="E129" s="13" t="s">
        <v>90</v>
      </c>
      <c r="F129" s="179">
        <v>100</v>
      </c>
      <c r="G129" s="119">
        <v>78041.047999999995</v>
      </c>
      <c r="H129" s="129"/>
    </row>
    <row r="130" spans="1:13" ht="111" thickBot="1">
      <c r="A130" s="1"/>
      <c r="B130" s="10" t="s">
        <v>92</v>
      </c>
      <c r="C130" s="14" t="s">
        <v>42</v>
      </c>
      <c r="D130" s="14" t="s">
        <v>40</v>
      </c>
      <c r="E130" s="13" t="s">
        <v>90</v>
      </c>
      <c r="F130" s="76">
        <v>200</v>
      </c>
      <c r="G130" s="119">
        <v>3011.25</v>
      </c>
    </row>
    <row r="131" spans="1:13" ht="126.75" thickBot="1">
      <c r="A131" s="1"/>
      <c r="B131" s="10" t="s">
        <v>93</v>
      </c>
      <c r="C131" s="14" t="s">
        <v>42</v>
      </c>
      <c r="D131" s="14" t="s">
        <v>40</v>
      </c>
      <c r="E131" s="13" t="s">
        <v>90</v>
      </c>
      <c r="F131" s="76">
        <v>600</v>
      </c>
      <c r="G131" s="118">
        <v>19437.351999999999</v>
      </c>
    </row>
    <row r="132" spans="1:13" ht="95.25" thickBot="1">
      <c r="A132" s="1"/>
      <c r="B132" s="10" t="s">
        <v>394</v>
      </c>
      <c r="C132" s="14" t="s">
        <v>42</v>
      </c>
      <c r="D132" s="14" t="s">
        <v>40</v>
      </c>
      <c r="E132" s="13" t="s">
        <v>90</v>
      </c>
      <c r="F132" s="76">
        <v>800</v>
      </c>
      <c r="G132" s="118">
        <v>0.75</v>
      </c>
    </row>
    <row r="133" spans="1:13" ht="70.150000000000006" customHeight="1" thickBot="1">
      <c r="A133" s="1"/>
      <c r="B133" s="9" t="s">
        <v>94</v>
      </c>
      <c r="C133" s="30" t="s">
        <v>42</v>
      </c>
      <c r="D133" s="30" t="s">
        <v>40</v>
      </c>
      <c r="E133" s="31" t="s">
        <v>95</v>
      </c>
      <c r="F133" s="76">
        <v>200</v>
      </c>
      <c r="G133" s="119">
        <v>22726.366999999998</v>
      </c>
      <c r="H133" s="129"/>
      <c r="J133" s="127"/>
      <c r="M133" s="127"/>
    </row>
    <row r="134" spans="1:13" ht="29.45" hidden="1" customHeight="1">
      <c r="A134" s="1"/>
      <c r="B134" s="133"/>
      <c r="C134" s="152"/>
      <c r="D134" s="152"/>
      <c r="E134" s="153"/>
      <c r="F134" s="76"/>
      <c r="G134" s="119"/>
      <c r="J134" s="127"/>
      <c r="M134" s="127"/>
    </row>
    <row r="135" spans="1:13" ht="67.150000000000006" customHeight="1" thickBot="1">
      <c r="A135" s="1"/>
      <c r="B135" s="9" t="s">
        <v>96</v>
      </c>
      <c r="C135" s="14" t="s">
        <v>42</v>
      </c>
      <c r="D135" s="14" t="s">
        <v>40</v>
      </c>
      <c r="E135" s="13" t="s">
        <v>95</v>
      </c>
      <c r="F135" s="76">
        <v>300</v>
      </c>
      <c r="G135" s="119">
        <v>47</v>
      </c>
      <c r="I135" s="156"/>
    </row>
    <row r="136" spans="1:13" ht="67.150000000000006" customHeight="1" thickBot="1">
      <c r="A136" s="1"/>
      <c r="B136" s="9" t="s">
        <v>97</v>
      </c>
      <c r="C136" s="14" t="s">
        <v>42</v>
      </c>
      <c r="D136" s="14" t="s">
        <v>40</v>
      </c>
      <c r="E136" s="13" t="s">
        <v>95</v>
      </c>
      <c r="F136" s="76">
        <v>600</v>
      </c>
      <c r="G136" s="119">
        <v>4815.1149999999998</v>
      </c>
    </row>
    <row r="137" spans="1:13" ht="67.150000000000006" customHeight="1" thickBot="1">
      <c r="A137" s="1"/>
      <c r="B137" s="9" t="s">
        <v>97</v>
      </c>
      <c r="C137" s="14" t="s">
        <v>42</v>
      </c>
      <c r="D137" s="14" t="s">
        <v>40</v>
      </c>
      <c r="E137" s="13" t="s">
        <v>367</v>
      </c>
      <c r="F137" s="76">
        <v>600</v>
      </c>
      <c r="G137" s="119">
        <v>900</v>
      </c>
    </row>
    <row r="138" spans="1:13" ht="45.6" customHeight="1" thickBot="1">
      <c r="A138" s="1"/>
      <c r="B138" s="9" t="s">
        <v>89</v>
      </c>
      <c r="C138" s="14" t="s">
        <v>42</v>
      </c>
      <c r="D138" s="14" t="s">
        <v>40</v>
      </c>
      <c r="E138" s="13" t="s">
        <v>95</v>
      </c>
      <c r="F138" s="76">
        <v>800</v>
      </c>
      <c r="G138" s="103">
        <v>1447.662</v>
      </c>
    </row>
    <row r="139" spans="1:13" ht="45.6" customHeight="1" thickBot="1">
      <c r="A139" s="1"/>
      <c r="B139" s="9" t="s">
        <v>94</v>
      </c>
      <c r="C139" s="14" t="s">
        <v>42</v>
      </c>
      <c r="D139" s="14" t="s">
        <v>40</v>
      </c>
      <c r="E139" s="86" t="s">
        <v>373</v>
      </c>
      <c r="F139" s="76">
        <v>200</v>
      </c>
      <c r="G139" s="119">
        <v>30</v>
      </c>
    </row>
    <row r="140" spans="1:13" ht="46.15" customHeight="1" thickBot="1">
      <c r="A140" s="1"/>
      <c r="B140" s="9" t="s">
        <v>334</v>
      </c>
      <c r="C140" s="14" t="s">
        <v>42</v>
      </c>
      <c r="D140" s="14" t="s">
        <v>40</v>
      </c>
      <c r="E140" s="86" t="s">
        <v>336</v>
      </c>
      <c r="F140" s="76">
        <v>200</v>
      </c>
      <c r="G140" s="119">
        <v>100</v>
      </c>
    </row>
    <row r="141" spans="1:13" ht="54" customHeight="1" thickBot="1">
      <c r="A141" s="1"/>
      <c r="B141" s="133" t="s">
        <v>301</v>
      </c>
      <c r="C141" s="14" t="s">
        <v>42</v>
      </c>
      <c r="D141" s="14" t="s">
        <v>40</v>
      </c>
      <c r="E141" s="13" t="s">
        <v>302</v>
      </c>
      <c r="F141" s="76"/>
      <c r="G141" s="119">
        <f>G142+G143+G144+G145</f>
        <v>892</v>
      </c>
    </row>
    <row r="142" spans="1:13" ht="109.9" hidden="1" customHeight="1" thickBot="1">
      <c r="A142" s="1"/>
      <c r="B142" s="9" t="s">
        <v>287</v>
      </c>
      <c r="C142" s="14" t="s">
        <v>42</v>
      </c>
      <c r="D142" s="14" t="s">
        <v>40</v>
      </c>
      <c r="E142" s="13" t="s">
        <v>300</v>
      </c>
      <c r="F142" s="76">
        <v>200</v>
      </c>
      <c r="G142" s="131"/>
    </row>
    <row r="143" spans="1:13" ht="125.45" hidden="1" customHeight="1" thickBot="1">
      <c r="A143" s="1"/>
      <c r="B143" s="9" t="s">
        <v>290</v>
      </c>
      <c r="C143" s="14" t="s">
        <v>42</v>
      </c>
      <c r="D143" s="14" t="s">
        <v>40</v>
      </c>
      <c r="E143" s="13" t="s">
        <v>300</v>
      </c>
      <c r="F143" s="76">
        <v>600</v>
      </c>
      <c r="G143" s="131"/>
    </row>
    <row r="144" spans="1:13" ht="111" thickBot="1">
      <c r="A144" s="1"/>
      <c r="B144" s="9" t="s">
        <v>287</v>
      </c>
      <c r="C144" s="14" t="s">
        <v>42</v>
      </c>
      <c r="D144" s="14" t="s">
        <v>40</v>
      </c>
      <c r="E144" s="13" t="s">
        <v>325</v>
      </c>
      <c r="F144" s="76">
        <v>200</v>
      </c>
      <c r="G144" s="131">
        <v>532</v>
      </c>
    </row>
    <row r="145" spans="1:10" ht="113.45" customHeight="1" thickBot="1">
      <c r="A145" s="1"/>
      <c r="B145" s="9" t="s">
        <v>290</v>
      </c>
      <c r="C145" s="14" t="s">
        <v>42</v>
      </c>
      <c r="D145" s="14" t="s">
        <v>40</v>
      </c>
      <c r="E145" s="13" t="s">
        <v>325</v>
      </c>
      <c r="F145" s="181">
        <v>600</v>
      </c>
      <c r="G145" s="131">
        <v>360</v>
      </c>
      <c r="J145" s="142"/>
    </row>
    <row r="146" spans="1:10" ht="19.5" thickBot="1">
      <c r="A146" s="1"/>
      <c r="B146" s="3" t="s">
        <v>369</v>
      </c>
      <c r="C146" s="14" t="s">
        <v>42</v>
      </c>
      <c r="D146" s="14" t="s">
        <v>37</v>
      </c>
      <c r="E146" s="13"/>
      <c r="F146" s="181"/>
      <c r="G146" s="131">
        <f>G147+G153</f>
        <v>17296.150000000001</v>
      </c>
      <c r="J146" s="142"/>
    </row>
    <row r="147" spans="1:10" ht="16.5" thickBot="1">
      <c r="A147" s="1"/>
      <c r="B147" s="32" t="s">
        <v>98</v>
      </c>
      <c r="C147" s="14" t="s">
        <v>42</v>
      </c>
      <c r="D147" s="14" t="s">
        <v>37</v>
      </c>
      <c r="E147" s="13" t="s">
        <v>99</v>
      </c>
      <c r="F147" s="76"/>
      <c r="G147" s="118">
        <f>G148+G149+G150+G151+G152</f>
        <v>12906.120999999999</v>
      </c>
    </row>
    <row r="148" spans="1:10" ht="111" thickBot="1">
      <c r="A148" s="1"/>
      <c r="B148" s="12" t="s">
        <v>86</v>
      </c>
      <c r="C148" s="14" t="s">
        <v>42</v>
      </c>
      <c r="D148" s="14" t="s">
        <v>37</v>
      </c>
      <c r="E148" s="13" t="s">
        <v>137</v>
      </c>
      <c r="F148" s="76">
        <v>100</v>
      </c>
      <c r="G148" s="119">
        <v>4198</v>
      </c>
    </row>
    <row r="149" spans="1:10" ht="48" thickBot="1">
      <c r="A149" s="1"/>
      <c r="B149" s="12" t="s">
        <v>88</v>
      </c>
      <c r="C149" s="14" t="s">
        <v>42</v>
      </c>
      <c r="D149" s="14" t="s">
        <v>37</v>
      </c>
      <c r="E149" s="13" t="s">
        <v>137</v>
      </c>
      <c r="F149" s="179">
        <v>200</v>
      </c>
      <c r="G149" s="119">
        <v>938.36300000000006</v>
      </c>
      <c r="I149" s="156"/>
    </row>
    <row r="150" spans="1:10" ht="79.5" thickBot="1">
      <c r="A150" s="1"/>
      <c r="B150" s="10" t="s">
        <v>97</v>
      </c>
      <c r="C150" s="14" t="s">
        <v>42</v>
      </c>
      <c r="D150" s="14" t="s">
        <v>37</v>
      </c>
      <c r="E150" s="13" t="s">
        <v>137</v>
      </c>
      <c r="F150" s="179">
        <v>600</v>
      </c>
      <c r="G150" s="104">
        <v>7699.7579999999998</v>
      </c>
    </row>
    <row r="151" spans="1:10" ht="48" thickBot="1">
      <c r="A151" s="1"/>
      <c r="B151" s="12" t="s">
        <v>89</v>
      </c>
      <c r="C151" s="14" t="s">
        <v>42</v>
      </c>
      <c r="D151" s="14" t="s">
        <v>37</v>
      </c>
      <c r="E151" s="13" t="s">
        <v>137</v>
      </c>
      <c r="F151" s="179">
        <v>800</v>
      </c>
      <c r="G151" s="120">
        <v>40</v>
      </c>
    </row>
    <row r="152" spans="1:10" ht="48" thickBot="1">
      <c r="A152" s="1"/>
      <c r="B152" s="12" t="s">
        <v>88</v>
      </c>
      <c r="C152" s="14" t="s">
        <v>42</v>
      </c>
      <c r="D152" s="14" t="s">
        <v>37</v>
      </c>
      <c r="E152" s="13" t="s">
        <v>374</v>
      </c>
      <c r="F152" s="179">
        <v>200</v>
      </c>
      <c r="G152" s="118">
        <v>30</v>
      </c>
    </row>
    <row r="153" spans="1:10" ht="32.25" thickBot="1">
      <c r="A153" s="1"/>
      <c r="B153" s="12" t="s">
        <v>197</v>
      </c>
      <c r="C153" s="14" t="s">
        <v>42</v>
      </c>
      <c r="D153" s="14" t="s">
        <v>37</v>
      </c>
      <c r="E153" s="14" t="s">
        <v>38</v>
      </c>
      <c r="F153" s="179"/>
      <c r="G153" s="119">
        <f>G154</f>
        <v>4390.0290000000005</v>
      </c>
    </row>
    <row r="154" spans="1:10" ht="16.5" thickBot="1">
      <c r="A154" s="1"/>
      <c r="B154" s="12" t="s">
        <v>198</v>
      </c>
      <c r="C154" s="14" t="s">
        <v>42</v>
      </c>
      <c r="D154" s="14" t="s">
        <v>37</v>
      </c>
      <c r="E154" s="14" t="s">
        <v>139</v>
      </c>
      <c r="F154" s="179"/>
      <c r="G154" s="119">
        <f>G155+G156+G157+G158</f>
        <v>4390.0290000000005</v>
      </c>
    </row>
    <row r="155" spans="1:10" ht="111" thickBot="1">
      <c r="A155" s="1"/>
      <c r="B155" s="11" t="s">
        <v>86</v>
      </c>
      <c r="C155" s="14" t="s">
        <v>42</v>
      </c>
      <c r="D155" s="14" t="s">
        <v>37</v>
      </c>
      <c r="E155" s="14" t="s">
        <v>140</v>
      </c>
      <c r="F155" s="179">
        <v>100</v>
      </c>
      <c r="G155" s="119">
        <v>3813</v>
      </c>
    </row>
    <row r="156" spans="1:10" ht="48" thickBot="1">
      <c r="A156" s="1"/>
      <c r="B156" s="11" t="s">
        <v>88</v>
      </c>
      <c r="C156" s="14" t="s">
        <v>42</v>
      </c>
      <c r="D156" s="14" t="s">
        <v>37</v>
      </c>
      <c r="E156" s="14" t="s">
        <v>140</v>
      </c>
      <c r="F156" s="179">
        <v>200</v>
      </c>
      <c r="G156" s="103">
        <v>374.529</v>
      </c>
    </row>
    <row r="157" spans="1:10" ht="48" thickBot="1">
      <c r="A157" s="1"/>
      <c r="B157" s="11" t="s">
        <v>89</v>
      </c>
      <c r="C157" s="14" t="s">
        <v>42</v>
      </c>
      <c r="D157" s="14" t="s">
        <v>37</v>
      </c>
      <c r="E157" s="14" t="s">
        <v>140</v>
      </c>
      <c r="F157" s="179">
        <v>800</v>
      </c>
      <c r="G157" s="119">
        <v>17.5</v>
      </c>
    </row>
    <row r="158" spans="1:10" ht="48" thickBot="1">
      <c r="A158" s="1"/>
      <c r="B158" s="11" t="s">
        <v>88</v>
      </c>
      <c r="C158" s="14" t="s">
        <v>42</v>
      </c>
      <c r="D158" s="14" t="s">
        <v>37</v>
      </c>
      <c r="E158" s="14" t="s">
        <v>375</v>
      </c>
      <c r="F158" s="179">
        <v>200</v>
      </c>
      <c r="G158" s="119">
        <v>185</v>
      </c>
    </row>
    <row r="159" spans="1:10" ht="16.5" thickBot="1">
      <c r="A159" s="1"/>
      <c r="B159" s="54" t="s">
        <v>19</v>
      </c>
      <c r="C159" s="38" t="s">
        <v>42</v>
      </c>
      <c r="D159" s="38" t="s">
        <v>42</v>
      </c>
      <c r="E159" s="38"/>
      <c r="F159" s="182"/>
      <c r="G159" s="123">
        <f>G160</f>
        <v>1319.9</v>
      </c>
    </row>
    <row r="160" spans="1:10" ht="32.25" thickBot="1">
      <c r="A160" s="1"/>
      <c r="B160" s="174" t="s">
        <v>191</v>
      </c>
      <c r="C160" s="14" t="s">
        <v>42</v>
      </c>
      <c r="D160" s="14" t="s">
        <v>42</v>
      </c>
      <c r="E160" s="14" t="s">
        <v>36</v>
      </c>
      <c r="F160" s="159"/>
      <c r="G160" s="118">
        <f>G161+G170</f>
        <v>1319.9</v>
      </c>
    </row>
    <row r="161" spans="1:9" ht="32.25" thickBot="1">
      <c r="A161" s="1"/>
      <c r="B161" s="9" t="s">
        <v>192</v>
      </c>
      <c r="C161" s="14" t="s">
        <v>42</v>
      </c>
      <c r="D161" s="14" t="s">
        <v>42</v>
      </c>
      <c r="E161" s="14" t="s">
        <v>82</v>
      </c>
      <c r="F161" s="159"/>
      <c r="G161" s="118">
        <f>G162</f>
        <v>926.51499999999999</v>
      </c>
    </row>
    <row r="162" spans="1:9" ht="48" thickBot="1">
      <c r="A162" s="1"/>
      <c r="B162" s="71" t="s">
        <v>199</v>
      </c>
      <c r="C162" s="14" t="s">
        <v>42</v>
      </c>
      <c r="D162" s="14" t="s">
        <v>42</v>
      </c>
      <c r="E162" s="14" t="s">
        <v>200</v>
      </c>
      <c r="F162" s="159"/>
      <c r="G162" s="120">
        <f>G163+G164+G165+G166+G167+G168</f>
        <v>926.51499999999999</v>
      </c>
    </row>
    <row r="163" spans="1:9" ht="63.75" thickBot="1">
      <c r="A163" s="1"/>
      <c r="B163" s="130" t="s">
        <v>291</v>
      </c>
      <c r="C163" s="14" t="s">
        <v>42</v>
      </c>
      <c r="D163" s="14" t="s">
        <v>42</v>
      </c>
      <c r="E163" s="86" t="s">
        <v>326</v>
      </c>
      <c r="F163" s="159">
        <v>200</v>
      </c>
      <c r="G163" s="118">
        <v>645.9</v>
      </c>
    </row>
    <row r="164" spans="1:9" ht="63.75" thickBot="1">
      <c r="A164" s="1"/>
      <c r="B164" s="130" t="s">
        <v>292</v>
      </c>
      <c r="C164" s="14" t="s">
        <v>42</v>
      </c>
      <c r="D164" s="14" t="s">
        <v>42</v>
      </c>
      <c r="E164" s="86" t="s">
        <v>326</v>
      </c>
      <c r="F164" s="159">
        <v>600</v>
      </c>
      <c r="G164" s="118">
        <v>236</v>
      </c>
      <c r="H164" s="140"/>
      <c r="I164" s="156"/>
    </row>
    <row r="165" spans="1:9" ht="63" hidden="1" customHeight="1" thickBot="1">
      <c r="A165" s="1"/>
      <c r="B165" s="130" t="s">
        <v>292</v>
      </c>
      <c r="C165" s="14" t="s">
        <v>42</v>
      </c>
      <c r="D165" s="14" t="s">
        <v>42</v>
      </c>
      <c r="E165" s="86" t="s">
        <v>326</v>
      </c>
      <c r="F165" s="159">
        <v>600</v>
      </c>
      <c r="G165" s="118">
        <v>0</v>
      </c>
      <c r="H165" s="140"/>
      <c r="I165" s="156"/>
    </row>
    <row r="166" spans="1:9" ht="47.45" hidden="1" customHeight="1" thickBot="1">
      <c r="A166" s="1"/>
      <c r="B166" s="130" t="s">
        <v>291</v>
      </c>
      <c r="C166" s="14" t="s">
        <v>42</v>
      </c>
      <c r="D166" s="14" t="s">
        <v>42</v>
      </c>
      <c r="E166" s="86" t="s">
        <v>326</v>
      </c>
      <c r="F166" s="159">
        <v>200</v>
      </c>
      <c r="G166" s="118">
        <v>0</v>
      </c>
      <c r="H166" s="140"/>
      <c r="I166" s="156"/>
    </row>
    <row r="167" spans="1:9" ht="47.45" hidden="1" customHeight="1" thickBot="1">
      <c r="A167" s="1"/>
      <c r="B167" s="130" t="s">
        <v>291</v>
      </c>
      <c r="C167" s="14" t="s">
        <v>42</v>
      </c>
      <c r="D167" s="14" t="s">
        <v>42</v>
      </c>
      <c r="E167" s="86" t="s">
        <v>289</v>
      </c>
      <c r="F167" s="159">
        <v>200</v>
      </c>
      <c r="G167" s="118"/>
    </row>
    <row r="168" spans="1:9" ht="48" thickBot="1">
      <c r="A168" s="1"/>
      <c r="B168" s="7" t="s">
        <v>303</v>
      </c>
      <c r="C168" s="14" t="s">
        <v>42</v>
      </c>
      <c r="D168" s="14" t="s">
        <v>42</v>
      </c>
      <c r="E168" s="86" t="s">
        <v>327</v>
      </c>
      <c r="F168" s="159">
        <v>200</v>
      </c>
      <c r="G168" s="119">
        <v>44.615000000000002</v>
      </c>
    </row>
    <row r="169" spans="1:9" ht="47.45" hidden="1" customHeight="1" thickBot="1">
      <c r="A169" s="1"/>
      <c r="B169" s="7" t="s">
        <v>303</v>
      </c>
      <c r="C169" s="14" t="s">
        <v>42</v>
      </c>
      <c r="D169" s="14" t="s">
        <v>42</v>
      </c>
      <c r="E169" s="86" t="s">
        <v>327</v>
      </c>
      <c r="F169" s="159">
        <v>200</v>
      </c>
      <c r="G169" s="119"/>
    </row>
    <row r="170" spans="1:9" ht="16.5" thickBot="1">
      <c r="A170" s="1"/>
      <c r="B170" s="174" t="s">
        <v>201</v>
      </c>
      <c r="C170" s="14" t="s">
        <v>42</v>
      </c>
      <c r="D170" s="14" t="s">
        <v>42</v>
      </c>
      <c r="E170" s="14" t="s">
        <v>100</v>
      </c>
      <c r="F170" s="159"/>
      <c r="G170" s="119">
        <f>G171</f>
        <v>393.38499999999999</v>
      </c>
    </row>
    <row r="171" spans="1:9" ht="32.25" thickBot="1">
      <c r="A171" s="1"/>
      <c r="B171" s="9" t="s">
        <v>293</v>
      </c>
      <c r="C171" s="14" t="s">
        <v>42</v>
      </c>
      <c r="D171" s="14" t="s">
        <v>42</v>
      </c>
      <c r="E171" s="14" t="s">
        <v>295</v>
      </c>
      <c r="F171" s="159"/>
      <c r="G171" s="119">
        <f>G172+G173</f>
        <v>393.38499999999999</v>
      </c>
    </row>
    <row r="172" spans="1:9" ht="63.75" thickBot="1">
      <c r="A172" s="1"/>
      <c r="B172" s="9" t="s">
        <v>138</v>
      </c>
      <c r="C172" s="14" t="s">
        <v>42</v>
      </c>
      <c r="D172" s="14" t="s">
        <v>42</v>
      </c>
      <c r="E172" s="13" t="s">
        <v>294</v>
      </c>
      <c r="F172" s="159">
        <v>200</v>
      </c>
      <c r="G172" s="119">
        <v>381.38499999999999</v>
      </c>
    </row>
    <row r="173" spans="1:9" ht="48" thickBot="1">
      <c r="A173" s="1"/>
      <c r="B173" s="9" t="s">
        <v>395</v>
      </c>
      <c r="C173" s="14" t="s">
        <v>42</v>
      </c>
      <c r="D173" s="14" t="s">
        <v>42</v>
      </c>
      <c r="E173" s="13" t="s">
        <v>294</v>
      </c>
      <c r="F173" s="159">
        <v>800</v>
      </c>
      <c r="G173" s="119">
        <v>12</v>
      </c>
    </row>
    <row r="174" spans="1:9" ht="16.5" thickBot="1">
      <c r="A174" s="1"/>
      <c r="B174" s="42" t="s">
        <v>20</v>
      </c>
      <c r="C174" s="38" t="s">
        <v>42</v>
      </c>
      <c r="D174" s="38" t="s">
        <v>39</v>
      </c>
      <c r="E174" s="38"/>
      <c r="F174" s="183"/>
      <c r="G174" s="124">
        <f>G175</f>
        <v>7503</v>
      </c>
    </row>
    <row r="175" spans="1:9" ht="32.25" thickBot="1">
      <c r="A175" s="1"/>
      <c r="B175" s="27" t="s">
        <v>191</v>
      </c>
      <c r="C175" s="14" t="s">
        <v>42</v>
      </c>
      <c r="D175" s="14" t="s">
        <v>39</v>
      </c>
      <c r="E175" s="14" t="s">
        <v>36</v>
      </c>
      <c r="F175" s="76"/>
      <c r="G175" s="119">
        <f>G176</f>
        <v>7503</v>
      </c>
    </row>
    <row r="176" spans="1:9" ht="32.25" thickBot="1">
      <c r="A176" s="1"/>
      <c r="B176" s="27" t="s">
        <v>169</v>
      </c>
      <c r="C176" s="14" t="s">
        <v>42</v>
      </c>
      <c r="D176" s="14" t="s">
        <v>39</v>
      </c>
      <c r="E176" s="14" t="s">
        <v>79</v>
      </c>
      <c r="F176" s="76"/>
      <c r="G176" s="119">
        <f>G178+G180+G181+G182</f>
        <v>7503</v>
      </c>
    </row>
    <row r="177" spans="1:8" ht="32.25" thickBot="1">
      <c r="A177" s="1"/>
      <c r="B177" s="27" t="s">
        <v>202</v>
      </c>
      <c r="C177" s="14" t="s">
        <v>42</v>
      </c>
      <c r="D177" s="14" t="s">
        <v>39</v>
      </c>
      <c r="E177" s="14" t="s">
        <v>203</v>
      </c>
      <c r="F177" s="76"/>
      <c r="G177" s="103">
        <f>G178</f>
        <v>1611</v>
      </c>
    </row>
    <row r="178" spans="1:8" ht="126.75" thickBot="1">
      <c r="A178" s="1"/>
      <c r="B178" s="7" t="s">
        <v>52</v>
      </c>
      <c r="C178" s="14" t="s">
        <v>42</v>
      </c>
      <c r="D178" s="14" t="s">
        <v>39</v>
      </c>
      <c r="E178" s="13" t="s">
        <v>102</v>
      </c>
      <c r="F178" s="76">
        <v>100</v>
      </c>
      <c r="G178" s="103">
        <v>1611</v>
      </c>
    </row>
    <row r="179" spans="1:8" ht="32.25" thickBot="1">
      <c r="A179" s="1"/>
      <c r="B179" s="9" t="s">
        <v>204</v>
      </c>
      <c r="C179" s="14" t="s">
        <v>42</v>
      </c>
      <c r="D179" s="14" t="s">
        <v>39</v>
      </c>
      <c r="E179" s="13" t="s">
        <v>205</v>
      </c>
      <c r="F179" s="76"/>
      <c r="G179" s="103">
        <f>G180+G181+G182</f>
        <v>5892</v>
      </c>
    </row>
    <row r="180" spans="1:8" ht="95.25" thickBot="1">
      <c r="A180" s="1"/>
      <c r="B180" s="7" t="s">
        <v>101</v>
      </c>
      <c r="C180" s="14" t="s">
        <v>42</v>
      </c>
      <c r="D180" s="14" t="s">
        <v>39</v>
      </c>
      <c r="E180" s="13" t="s">
        <v>103</v>
      </c>
      <c r="F180" s="76">
        <v>100</v>
      </c>
      <c r="G180" s="103">
        <v>4176</v>
      </c>
    </row>
    <row r="181" spans="1:8" ht="48" thickBot="1">
      <c r="A181" s="1"/>
      <c r="B181" s="7" t="s">
        <v>106</v>
      </c>
      <c r="C181" s="14" t="s">
        <v>42</v>
      </c>
      <c r="D181" s="14" t="s">
        <v>39</v>
      </c>
      <c r="E181" s="13" t="s">
        <v>105</v>
      </c>
      <c r="F181" s="76">
        <v>200</v>
      </c>
      <c r="G181" s="119">
        <v>1703.79</v>
      </c>
    </row>
    <row r="182" spans="1:8" ht="32.25" thickBot="1">
      <c r="A182" s="1"/>
      <c r="B182" s="7" t="s">
        <v>107</v>
      </c>
      <c r="C182" s="14" t="s">
        <v>42</v>
      </c>
      <c r="D182" s="14" t="s">
        <v>39</v>
      </c>
      <c r="E182" s="13" t="s">
        <v>103</v>
      </c>
      <c r="F182" s="76">
        <v>800</v>
      </c>
      <c r="G182" s="119">
        <v>12.21</v>
      </c>
    </row>
    <row r="183" spans="1:8" ht="16.5" thickBot="1">
      <c r="A183" s="36">
        <v>6</v>
      </c>
      <c r="B183" s="56" t="s">
        <v>30</v>
      </c>
      <c r="C183" s="16" t="s">
        <v>41</v>
      </c>
      <c r="D183" s="16"/>
      <c r="E183" s="16"/>
      <c r="F183" s="177"/>
      <c r="G183" s="125">
        <f>G184</f>
        <v>25258.504000000001</v>
      </c>
      <c r="H183" s="140"/>
    </row>
    <row r="184" spans="1:8" ht="16.5" thickBot="1">
      <c r="A184" s="1"/>
      <c r="B184" s="50" t="s">
        <v>31</v>
      </c>
      <c r="C184" s="18" t="s">
        <v>41</v>
      </c>
      <c r="D184" s="18" t="s">
        <v>36</v>
      </c>
      <c r="E184" s="18"/>
      <c r="F184" s="179"/>
      <c r="G184" s="119">
        <f>G185</f>
        <v>25258.504000000001</v>
      </c>
    </row>
    <row r="185" spans="1:8" ht="32.25" thickBot="1">
      <c r="A185" s="1"/>
      <c r="B185" s="49" t="s">
        <v>197</v>
      </c>
      <c r="C185" s="18" t="s">
        <v>41</v>
      </c>
      <c r="D185" s="18" t="s">
        <v>36</v>
      </c>
      <c r="E185" s="18" t="s">
        <v>38</v>
      </c>
      <c r="F185" s="179"/>
      <c r="G185" s="119">
        <f>G186</f>
        <v>25258.504000000001</v>
      </c>
    </row>
    <row r="186" spans="1:8" ht="32.25" thickBot="1">
      <c r="A186" s="1"/>
      <c r="B186" s="9" t="s">
        <v>206</v>
      </c>
      <c r="C186" s="18" t="s">
        <v>41</v>
      </c>
      <c r="D186" s="18" t="s">
        <v>36</v>
      </c>
      <c r="E186" s="18" t="s">
        <v>133</v>
      </c>
      <c r="F186" s="179"/>
      <c r="G186" s="119">
        <f>G187+G192</f>
        <v>25258.504000000001</v>
      </c>
    </row>
    <row r="187" spans="1:8" ht="48" thickBot="1">
      <c r="A187" s="1"/>
      <c r="B187" s="9" t="s">
        <v>207</v>
      </c>
      <c r="C187" s="18" t="s">
        <v>41</v>
      </c>
      <c r="D187" s="18" t="s">
        <v>36</v>
      </c>
      <c r="E187" s="18" t="s">
        <v>156</v>
      </c>
      <c r="F187" s="179"/>
      <c r="G187" s="119">
        <f>G188+G189+G190+G191</f>
        <v>18512.014000000003</v>
      </c>
    </row>
    <row r="188" spans="1:8" ht="111" thickBot="1">
      <c r="A188" s="1"/>
      <c r="B188" s="24" t="s">
        <v>86</v>
      </c>
      <c r="C188" s="14" t="s">
        <v>41</v>
      </c>
      <c r="D188" s="14" t="s">
        <v>36</v>
      </c>
      <c r="E188" s="13" t="s">
        <v>134</v>
      </c>
      <c r="F188" s="179">
        <v>100</v>
      </c>
      <c r="G188" s="103">
        <v>12890.806</v>
      </c>
    </row>
    <row r="189" spans="1:8" ht="48" thickBot="1">
      <c r="A189" s="1"/>
      <c r="B189" s="24" t="s">
        <v>88</v>
      </c>
      <c r="C189" s="14" t="s">
        <v>41</v>
      </c>
      <c r="D189" s="14" t="s">
        <v>36</v>
      </c>
      <c r="E189" s="13" t="s">
        <v>134</v>
      </c>
      <c r="F189" s="179">
        <v>200</v>
      </c>
      <c r="G189" s="110">
        <v>5528.5780000000004</v>
      </c>
    </row>
    <row r="190" spans="1:8" ht="48" thickBot="1">
      <c r="A190" s="1"/>
      <c r="B190" s="24" t="s">
        <v>89</v>
      </c>
      <c r="C190" s="14" t="s">
        <v>41</v>
      </c>
      <c r="D190" s="14" t="s">
        <v>36</v>
      </c>
      <c r="E190" s="13" t="s">
        <v>134</v>
      </c>
      <c r="F190" s="184">
        <v>800</v>
      </c>
      <c r="G190" s="103">
        <v>72.63</v>
      </c>
    </row>
    <row r="191" spans="1:8" ht="48" thickBot="1">
      <c r="A191" s="1"/>
      <c r="B191" s="24" t="s">
        <v>88</v>
      </c>
      <c r="C191" s="14" t="s">
        <v>41</v>
      </c>
      <c r="D191" s="14" t="s">
        <v>36</v>
      </c>
      <c r="E191" s="13" t="s">
        <v>376</v>
      </c>
      <c r="F191" s="185">
        <v>200</v>
      </c>
      <c r="G191" s="103">
        <v>20</v>
      </c>
    </row>
    <row r="192" spans="1:8" ht="48" thickBot="1">
      <c r="A192" s="1"/>
      <c r="B192" s="24" t="s">
        <v>208</v>
      </c>
      <c r="C192" s="14" t="s">
        <v>41</v>
      </c>
      <c r="D192" s="14" t="s">
        <v>36</v>
      </c>
      <c r="E192" s="13" t="s">
        <v>157</v>
      </c>
      <c r="F192" s="184"/>
      <c r="G192" s="103">
        <f>G193+G194+G195+G196+G197+G198</f>
        <v>6746.49</v>
      </c>
    </row>
    <row r="193" spans="1:7" ht="111" thickBot="1">
      <c r="A193" s="1"/>
      <c r="B193" s="24" t="s">
        <v>86</v>
      </c>
      <c r="C193" s="14" t="s">
        <v>41</v>
      </c>
      <c r="D193" s="14" t="s">
        <v>36</v>
      </c>
      <c r="E193" s="13" t="s">
        <v>136</v>
      </c>
      <c r="F193" s="179">
        <v>100</v>
      </c>
      <c r="G193" s="189">
        <v>4473</v>
      </c>
    </row>
    <row r="194" spans="1:7" ht="48" thickBot="1">
      <c r="A194" s="1"/>
      <c r="B194" s="24" t="s">
        <v>88</v>
      </c>
      <c r="C194" s="14" t="s">
        <v>41</v>
      </c>
      <c r="D194" s="14" t="s">
        <v>36</v>
      </c>
      <c r="E194" s="13" t="s">
        <v>136</v>
      </c>
      <c r="F194" s="179">
        <v>200</v>
      </c>
      <c r="G194" s="120">
        <v>2046.3</v>
      </c>
    </row>
    <row r="195" spans="1:7" ht="48" thickBot="1">
      <c r="A195" s="1"/>
      <c r="B195" s="24" t="s">
        <v>89</v>
      </c>
      <c r="C195" s="14" t="s">
        <v>41</v>
      </c>
      <c r="D195" s="14" t="s">
        <v>36</v>
      </c>
      <c r="E195" s="13" t="s">
        <v>136</v>
      </c>
      <c r="F195" s="76">
        <v>800</v>
      </c>
      <c r="G195" s="118">
        <v>68</v>
      </c>
    </row>
    <row r="196" spans="1:7" ht="63.75" thickBot="1">
      <c r="A196" s="1"/>
      <c r="B196" s="58" t="s">
        <v>365</v>
      </c>
      <c r="C196" s="14" t="s">
        <v>41</v>
      </c>
      <c r="D196" s="14" t="s">
        <v>36</v>
      </c>
      <c r="E196" s="13" t="s">
        <v>323</v>
      </c>
      <c r="F196" s="76">
        <v>200</v>
      </c>
      <c r="G196" s="119">
        <v>143.57</v>
      </c>
    </row>
    <row r="197" spans="1:7" ht="63" hidden="1" customHeight="1" thickBot="1">
      <c r="A197" s="1"/>
      <c r="B197" s="58" t="s">
        <v>324</v>
      </c>
      <c r="C197" s="59" t="s">
        <v>41</v>
      </c>
      <c r="D197" s="59" t="s">
        <v>36</v>
      </c>
      <c r="E197" s="60" t="s">
        <v>323</v>
      </c>
      <c r="F197" s="179">
        <v>200</v>
      </c>
      <c r="G197" s="118">
        <v>0</v>
      </c>
    </row>
    <row r="198" spans="1:7" ht="48" thickBot="1">
      <c r="A198" s="1"/>
      <c r="B198" s="58" t="s">
        <v>400</v>
      </c>
      <c r="C198" s="59" t="s">
        <v>41</v>
      </c>
      <c r="D198" s="59" t="s">
        <v>36</v>
      </c>
      <c r="E198" s="60" t="s">
        <v>396</v>
      </c>
      <c r="F198" s="179">
        <v>200</v>
      </c>
      <c r="G198" s="118">
        <v>15.62</v>
      </c>
    </row>
    <row r="199" spans="1:7" ht="16.5" thickBot="1">
      <c r="A199" s="37">
        <v>7</v>
      </c>
      <c r="B199" s="46" t="s">
        <v>21</v>
      </c>
      <c r="C199" s="16">
        <v>10</v>
      </c>
      <c r="D199" s="16"/>
      <c r="E199" s="16"/>
      <c r="F199" s="177"/>
      <c r="G199" s="125">
        <f>G200+G205+G214</f>
        <v>19477.031999999999</v>
      </c>
    </row>
    <row r="200" spans="1:7" ht="16.5" thickBot="1">
      <c r="A200" s="1"/>
      <c r="B200" s="42" t="s">
        <v>27</v>
      </c>
      <c r="C200" s="41">
        <v>10</v>
      </c>
      <c r="D200" s="41" t="s">
        <v>36</v>
      </c>
      <c r="E200" s="41"/>
      <c r="F200" s="182"/>
      <c r="G200" s="123">
        <f t="shared" ref="G200:G201" si="0">G201</f>
        <v>3121.7</v>
      </c>
    </row>
    <row r="201" spans="1:7" ht="80.45" customHeight="1" thickBot="1">
      <c r="A201" s="1"/>
      <c r="B201" s="53" t="s">
        <v>342</v>
      </c>
      <c r="C201" s="18" t="s">
        <v>54</v>
      </c>
      <c r="D201" s="18" t="s">
        <v>36</v>
      </c>
      <c r="E201" s="18" t="s">
        <v>46</v>
      </c>
      <c r="F201" s="179"/>
      <c r="G201" s="118">
        <f t="shared" si="0"/>
        <v>3121.7</v>
      </c>
    </row>
    <row r="202" spans="1:7" ht="32.25" thickBot="1">
      <c r="A202" s="1"/>
      <c r="B202" s="133" t="s">
        <v>170</v>
      </c>
      <c r="C202" s="18" t="s">
        <v>54</v>
      </c>
      <c r="D202" s="18" t="s">
        <v>36</v>
      </c>
      <c r="E202" s="18" t="s">
        <v>69</v>
      </c>
      <c r="F202" s="179"/>
      <c r="G202" s="118">
        <f>G204</f>
        <v>3121.7</v>
      </c>
    </row>
    <row r="203" spans="1:7" ht="48" thickBot="1">
      <c r="A203" s="1"/>
      <c r="B203" s="133" t="s">
        <v>347</v>
      </c>
      <c r="C203" s="18" t="s">
        <v>54</v>
      </c>
      <c r="D203" s="18" t="s">
        <v>36</v>
      </c>
      <c r="E203" s="163" t="s">
        <v>363</v>
      </c>
      <c r="F203" s="179"/>
      <c r="G203" s="120">
        <f>G204</f>
        <v>3121.7</v>
      </c>
    </row>
    <row r="204" spans="1:7" ht="63.75" thickBot="1">
      <c r="A204" s="1"/>
      <c r="B204" s="76" t="s">
        <v>129</v>
      </c>
      <c r="C204" s="14">
        <v>10</v>
      </c>
      <c r="D204" s="14" t="s">
        <v>36</v>
      </c>
      <c r="E204" s="13" t="s">
        <v>364</v>
      </c>
      <c r="F204" s="179">
        <v>300</v>
      </c>
      <c r="G204" s="119">
        <v>3121.7</v>
      </c>
    </row>
    <row r="205" spans="1:7" ht="16.5" thickBot="1">
      <c r="A205" s="1"/>
      <c r="B205" s="164" t="s">
        <v>14</v>
      </c>
      <c r="C205" s="18">
        <v>10</v>
      </c>
      <c r="D205" s="18" t="s">
        <v>37</v>
      </c>
      <c r="E205" s="18"/>
      <c r="F205" s="179"/>
      <c r="G205" s="118">
        <f>G206+G210</f>
        <v>3754.8319999999999</v>
      </c>
    </row>
    <row r="206" spans="1:7" ht="63.75" thickBot="1">
      <c r="A206" s="1"/>
      <c r="B206" s="158" t="s">
        <v>339</v>
      </c>
      <c r="C206" s="18" t="s">
        <v>54</v>
      </c>
      <c r="D206" s="18" t="s">
        <v>37</v>
      </c>
      <c r="E206" s="18" t="s">
        <v>40</v>
      </c>
      <c r="F206" s="179"/>
      <c r="G206" s="118">
        <f>G207</f>
        <v>3351.6</v>
      </c>
    </row>
    <row r="207" spans="1:7" ht="63.75" thickBot="1">
      <c r="A207" s="1"/>
      <c r="B207" s="133" t="s">
        <v>213</v>
      </c>
      <c r="C207" s="18" t="s">
        <v>54</v>
      </c>
      <c r="D207" s="18" t="s">
        <v>37</v>
      </c>
      <c r="E207" s="18" t="s">
        <v>74</v>
      </c>
      <c r="F207" s="179"/>
      <c r="G207" s="118">
        <f>G208</f>
        <v>3351.6</v>
      </c>
    </row>
    <row r="208" spans="1:7" ht="32.25" thickBot="1">
      <c r="A208" s="1"/>
      <c r="B208" s="133" t="s">
        <v>350</v>
      </c>
      <c r="C208" s="163" t="s">
        <v>54</v>
      </c>
      <c r="D208" s="163" t="s">
        <v>37</v>
      </c>
      <c r="E208" s="163" t="s">
        <v>352</v>
      </c>
      <c r="F208" s="179"/>
      <c r="G208" s="118">
        <f>G209</f>
        <v>3351.6</v>
      </c>
    </row>
    <row r="209" spans="1:10" ht="48" thickBot="1">
      <c r="A209" s="1"/>
      <c r="B209" s="133" t="s">
        <v>351</v>
      </c>
      <c r="C209" s="163" t="s">
        <v>54</v>
      </c>
      <c r="D209" s="163" t="s">
        <v>37</v>
      </c>
      <c r="E209" s="163" t="s">
        <v>368</v>
      </c>
      <c r="F209" s="179">
        <v>300</v>
      </c>
      <c r="G209" s="118">
        <v>3351.6</v>
      </c>
      <c r="J209" s="127"/>
    </row>
    <row r="210" spans="1:10" ht="48" thickBot="1">
      <c r="A210" s="1"/>
      <c r="B210" s="165" t="s">
        <v>183</v>
      </c>
      <c r="C210" s="75" t="s">
        <v>54</v>
      </c>
      <c r="D210" s="75" t="s">
        <v>37</v>
      </c>
      <c r="E210" s="75" t="s">
        <v>41</v>
      </c>
      <c r="F210" s="76"/>
      <c r="G210" s="119">
        <f>G211</f>
        <v>403.23200000000003</v>
      </c>
    </row>
    <row r="211" spans="1:10" ht="32.25" thickBot="1">
      <c r="A211" s="1"/>
      <c r="B211" s="132" t="s">
        <v>348</v>
      </c>
      <c r="C211" s="75" t="s">
        <v>54</v>
      </c>
      <c r="D211" s="75" t="s">
        <v>37</v>
      </c>
      <c r="E211" s="75" t="s">
        <v>72</v>
      </c>
      <c r="F211" s="76"/>
      <c r="G211" s="119">
        <f>G212</f>
        <v>403.23200000000003</v>
      </c>
    </row>
    <row r="212" spans="1:10" ht="63.75" thickBot="1">
      <c r="A212" s="1"/>
      <c r="B212" s="166" t="s">
        <v>349</v>
      </c>
      <c r="C212" s="75" t="s">
        <v>54</v>
      </c>
      <c r="D212" s="75" t="s">
        <v>37</v>
      </c>
      <c r="E212" s="75" t="s">
        <v>370</v>
      </c>
      <c r="F212" s="76"/>
      <c r="G212" s="119">
        <f>G213</f>
        <v>403.23200000000003</v>
      </c>
    </row>
    <row r="213" spans="1:10" ht="79.5" thickBot="1">
      <c r="A213" s="1"/>
      <c r="B213" s="166" t="s">
        <v>353</v>
      </c>
      <c r="C213" s="75" t="s">
        <v>54</v>
      </c>
      <c r="D213" s="75" t="s">
        <v>37</v>
      </c>
      <c r="E213" s="167" t="s">
        <v>371</v>
      </c>
      <c r="F213" s="76">
        <v>300</v>
      </c>
      <c r="G213" s="119">
        <v>403.23200000000003</v>
      </c>
    </row>
    <row r="214" spans="1:10" ht="16.5" thickBot="1">
      <c r="A214" s="1"/>
      <c r="B214" s="47" t="s">
        <v>22</v>
      </c>
      <c r="C214" s="18">
        <v>10</v>
      </c>
      <c r="D214" s="18" t="s">
        <v>38</v>
      </c>
      <c r="E214" s="18"/>
      <c r="F214" s="179"/>
      <c r="G214" s="119">
        <f>G215</f>
        <v>12600.5</v>
      </c>
    </row>
    <row r="215" spans="1:10" ht="32.25" thickBot="1">
      <c r="A215" s="1"/>
      <c r="B215" s="44" t="s">
        <v>191</v>
      </c>
      <c r="C215" s="18" t="s">
        <v>54</v>
      </c>
      <c r="D215" s="18" t="s">
        <v>38</v>
      </c>
      <c r="E215" s="18" t="s">
        <v>36</v>
      </c>
      <c r="F215" s="179"/>
      <c r="G215" s="119">
        <f>G216</f>
        <v>12600.5</v>
      </c>
    </row>
    <row r="216" spans="1:10" ht="32.25" thickBot="1">
      <c r="A216" s="1"/>
      <c r="B216" s="27" t="s">
        <v>169</v>
      </c>
      <c r="C216" s="18" t="s">
        <v>54</v>
      </c>
      <c r="D216" s="18" t="s">
        <v>38</v>
      </c>
      <c r="E216" s="18" t="s">
        <v>79</v>
      </c>
      <c r="F216" s="179"/>
      <c r="G216" s="119">
        <f>G218+G220+G221+G222+G223+G224+G225</f>
        <v>12600.5</v>
      </c>
    </row>
    <row r="217" spans="1:10" ht="111" thickBot="1">
      <c r="A217" s="1"/>
      <c r="B217" s="27" t="s">
        <v>214</v>
      </c>
      <c r="C217" s="18" t="s">
        <v>54</v>
      </c>
      <c r="D217" s="18" t="s">
        <v>38</v>
      </c>
      <c r="E217" s="18" t="s">
        <v>215</v>
      </c>
      <c r="F217" s="179"/>
      <c r="G217" s="103">
        <f>G218</f>
        <v>85</v>
      </c>
    </row>
    <row r="218" spans="1:10" ht="111" thickBot="1">
      <c r="A218" s="1"/>
      <c r="B218" s="7" t="s">
        <v>108</v>
      </c>
      <c r="C218" s="14">
        <v>10</v>
      </c>
      <c r="D218" s="14" t="s">
        <v>38</v>
      </c>
      <c r="E218" s="13" t="s">
        <v>135</v>
      </c>
      <c r="F218" s="179">
        <v>300</v>
      </c>
      <c r="G218" s="119">
        <v>85</v>
      </c>
    </row>
    <row r="219" spans="1:10" ht="32.25" thickBot="1">
      <c r="A219" s="1"/>
      <c r="B219" s="7" t="s">
        <v>216</v>
      </c>
      <c r="C219" s="14" t="s">
        <v>217</v>
      </c>
      <c r="D219" s="14" t="s">
        <v>38</v>
      </c>
      <c r="E219" s="13" t="s">
        <v>218</v>
      </c>
      <c r="F219" s="179"/>
      <c r="G219" s="103">
        <f>G220+G221+G222+G223+G224+G225</f>
        <v>12515.5</v>
      </c>
    </row>
    <row r="220" spans="1:10" ht="63.75" thickBot="1">
      <c r="A220" s="1"/>
      <c r="B220" s="7" t="s">
        <v>109</v>
      </c>
      <c r="C220" s="14">
        <v>10</v>
      </c>
      <c r="D220" s="14" t="s">
        <v>38</v>
      </c>
      <c r="E220" s="13" t="s">
        <v>110</v>
      </c>
      <c r="F220" s="179">
        <v>300</v>
      </c>
      <c r="G220" s="119">
        <v>365.9</v>
      </c>
    </row>
    <row r="221" spans="1:10" ht="48" thickBot="1">
      <c r="A221" s="1"/>
      <c r="B221" s="9" t="s">
        <v>111</v>
      </c>
      <c r="C221" s="14">
        <v>10</v>
      </c>
      <c r="D221" s="14" t="s">
        <v>38</v>
      </c>
      <c r="E221" s="13" t="s">
        <v>112</v>
      </c>
      <c r="F221" s="179">
        <v>300</v>
      </c>
      <c r="G221" s="118">
        <v>4189.6000000000004</v>
      </c>
    </row>
    <row r="222" spans="1:10" ht="63.75" thickBot="1">
      <c r="A222" s="1"/>
      <c r="B222" s="7" t="s">
        <v>113</v>
      </c>
      <c r="C222" s="14">
        <v>10</v>
      </c>
      <c r="D222" s="14" t="s">
        <v>38</v>
      </c>
      <c r="E222" s="13" t="s">
        <v>114</v>
      </c>
      <c r="F222" s="179">
        <v>300</v>
      </c>
      <c r="G222" s="119">
        <v>4286</v>
      </c>
    </row>
    <row r="223" spans="1:10" ht="48" thickBot="1">
      <c r="A223" s="1"/>
      <c r="B223" s="9" t="s">
        <v>115</v>
      </c>
      <c r="C223" s="14">
        <v>10</v>
      </c>
      <c r="D223" s="14" t="s">
        <v>38</v>
      </c>
      <c r="E223" s="13" t="s">
        <v>116</v>
      </c>
      <c r="F223" s="179">
        <v>300</v>
      </c>
      <c r="G223" s="119">
        <v>3674</v>
      </c>
    </row>
    <row r="224" spans="1:10" ht="63" hidden="1" customHeight="1" thickBot="1">
      <c r="A224" s="1"/>
      <c r="B224" s="7" t="s">
        <v>117</v>
      </c>
      <c r="C224" s="14">
        <v>10</v>
      </c>
      <c r="D224" s="14" t="s">
        <v>38</v>
      </c>
      <c r="E224" s="13" t="s">
        <v>118</v>
      </c>
      <c r="F224" s="179">
        <v>300</v>
      </c>
      <c r="G224" s="119"/>
    </row>
    <row r="225" spans="1:7" ht="94.15" hidden="1" customHeight="1" thickBot="1">
      <c r="A225" s="1"/>
      <c r="B225" s="9" t="s">
        <v>119</v>
      </c>
      <c r="C225" s="14">
        <v>10</v>
      </c>
      <c r="D225" s="14" t="s">
        <v>38</v>
      </c>
      <c r="E225" s="17" t="s">
        <v>120</v>
      </c>
      <c r="F225" s="179">
        <v>300</v>
      </c>
      <c r="G225" s="118"/>
    </row>
    <row r="226" spans="1:7" ht="16.5" thickBot="1">
      <c r="A226" s="36">
        <v>8</v>
      </c>
      <c r="B226" s="52" t="s">
        <v>23</v>
      </c>
      <c r="C226" s="16">
        <v>11</v>
      </c>
      <c r="D226" s="16"/>
      <c r="E226" s="16"/>
      <c r="F226" s="177"/>
      <c r="G226" s="121">
        <f>G227</f>
        <v>420</v>
      </c>
    </row>
    <row r="227" spans="1:7" ht="16.5" thickBot="1">
      <c r="A227" s="1"/>
      <c r="B227" s="42" t="s">
        <v>24</v>
      </c>
      <c r="C227" s="14">
        <v>11</v>
      </c>
      <c r="D227" s="14" t="s">
        <v>40</v>
      </c>
      <c r="E227" s="14"/>
      <c r="F227" s="179"/>
      <c r="G227" s="119">
        <f>G228</f>
        <v>420</v>
      </c>
    </row>
    <row r="228" spans="1:7" ht="48" thickBot="1">
      <c r="A228" s="1"/>
      <c r="B228" s="27" t="s">
        <v>219</v>
      </c>
      <c r="C228" s="14" t="s">
        <v>46</v>
      </c>
      <c r="D228" s="14" t="s">
        <v>40</v>
      </c>
      <c r="E228" s="14" t="s">
        <v>43</v>
      </c>
      <c r="F228" s="179"/>
      <c r="G228" s="119">
        <f>G229</f>
        <v>420</v>
      </c>
    </row>
    <row r="229" spans="1:7" ht="48" thickBot="1">
      <c r="A229" s="1"/>
      <c r="B229" s="27" t="s">
        <v>220</v>
      </c>
      <c r="C229" s="14" t="s">
        <v>46</v>
      </c>
      <c r="D229" s="14" t="s">
        <v>40</v>
      </c>
      <c r="E229" s="14" t="s">
        <v>121</v>
      </c>
      <c r="F229" s="179"/>
      <c r="G229" s="119">
        <f>G231+G230+G232</f>
        <v>420</v>
      </c>
    </row>
    <row r="230" spans="1:7" ht="94.15" hidden="1" customHeight="1" thickBot="1">
      <c r="A230" s="1"/>
      <c r="B230" s="21" t="s">
        <v>188</v>
      </c>
      <c r="C230" s="14">
        <v>11</v>
      </c>
      <c r="D230" s="14" t="s">
        <v>40</v>
      </c>
      <c r="E230" s="13" t="s">
        <v>240</v>
      </c>
      <c r="F230" s="179">
        <v>100</v>
      </c>
      <c r="G230" s="119"/>
    </row>
    <row r="231" spans="1:7" ht="48" thickBot="1">
      <c r="A231" s="1"/>
      <c r="B231" s="7" t="s">
        <v>122</v>
      </c>
      <c r="C231" s="14">
        <v>11</v>
      </c>
      <c r="D231" s="14" t="s">
        <v>40</v>
      </c>
      <c r="E231" s="13" t="s">
        <v>240</v>
      </c>
      <c r="F231" s="179">
        <v>200</v>
      </c>
      <c r="G231" s="119">
        <v>413.36</v>
      </c>
    </row>
    <row r="232" spans="1:7" ht="32.25" thickBot="1">
      <c r="A232" s="1"/>
      <c r="B232" s="7" t="s">
        <v>190</v>
      </c>
      <c r="C232" s="14">
        <v>11</v>
      </c>
      <c r="D232" s="14" t="s">
        <v>40</v>
      </c>
      <c r="E232" s="13" t="s">
        <v>240</v>
      </c>
      <c r="F232" s="179">
        <v>800</v>
      </c>
      <c r="G232" s="119">
        <v>6.64</v>
      </c>
    </row>
    <row r="233" spans="1:7" ht="32.25" thickBot="1">
      <c r="A233" s="36">
        <v>9</v>
      </c>
      <c r="B233" s="57" t="s">
        <v>15</v>
      </c>
      <c r="C233" s="135" t="s">
        <v>45</v>
      </c>
      <c r="D233" s="135"/>
      <c r="E233" s="136"/>
      <c r="F233" s="177"/>
      <c r="G233" s="125">
        <f>G234</f>
        <v>130</v>
      </c>
    </row>
    <row r="234" spans="1:7" ht="32.25" thickBot="1">
      <c r="A234" s="1"/>
      <c r="B234" s="42" t="s">
        <v>150</v>
      </c>
      <c r="C234" s="14">
        <v>13</v>
      </c>
      <c r="D234" s="29" t="s">
        <v>36</v>
      </c>
      <c r="E234" s="26"/>
      <c r="F234" s="76"/>
      <c r="G234" s="119">
        <f>G235</f>
        <v>130</v>
      </c>
    </row>
    <row r="235" spans="1:7" ht="78" customHeight="1" thickBot="1">
      <c r="A235" s="1"/>
      <c r="B235" s="53" t="s">
        <v>342</v>
      </c>
      <c r="C235" s="14" t="s">
        <v>45</v>
      </c>
      <c r="D235" s="29" t="s">
        <v>36</v>
      </c>
      <c r="E235" s="26">
        <v>11</v>
      </c>
      <c r="F235" s="76"/>
      <c r="G235" s="119">
        <f>G236</f>
        <v>130</v>
      </c>
    </row>
    <row r="236" spans="1:7" ht="32.25" thickBot="1">
      <c r="A236" s="15"/>
      <c r="B236" s="157" t="s">
        <v>170</v>
      </c>
      <c r="C236" s="14" t="s">
        <v>45</v>
      </c>
      <c r="D236" s="29" t="s">
        <v>36</v>
      </c>
      <c r="E236" s="26" t="s">
        <v>69</v>
      </c>
      <c r="F236" s="76"/>
      <c r="G236" s="119">
        <f>G238</f>
        <v>130</v>
      </c>
    </row>
    <row r="237" spans="1:7" ht="48" thickBot="1">
      <c r="A237" s="1"/>
      <c r="B237" s="27" t="s">
        <v>344</v>
      </c>
      <c r="C237" s="14" t="s">
        <v>45</v>
      </c>
      <c r="D237" s="29" t="s">
        <v>36</v>
      </c>
      <c r="E237" s="26" t="s">
        <v>222</v>
      </c>
      <c r="F237" s="76"/>
      <c r="G237" s="103">
        <f>G238</f>
        <v>130</v>
      </c>
    </row>
    <row r="238" spans="1:7" ht="48" thickBot="1">
      <c r="A238" s="1"/>
      <c r="B238" s="7" t="s">
        <v>71</v>
      </c>
      <c r="C238" s="14">
        <v>13</v>
      </c>
      <c r="D238" s="29" t="s">
        <v>36</v>
      </c>
      <c r="E238" s="25" t="s">
        <v>238</v>
      </c>
      <c r="F238" s="186" t="s">
        <v>70</v>
      </c>
      <c r="G238" s="119">
        <v>130</v>
      </c>
    </row>
    <row r="239" spans="1:7" ht="32.25" thickBot="1">
      <c r="A239" s="36">
        <v>10</v>
      </c>
      <c r="B239" s="52" t="s">
        <v>28</v>
      </c>
      <c r="C239" s="16">
        <v>14</v>
      </c>
      <c r="D239" s="16"/>
      <c r="E239" s="16"/>
      <c r="F239" s="177"/>
      <c r="G239" s="125">
        <f>G240+G246+G251</f>
        <v>21963</v>
      </c>
    </row>
    <row r="240" spans="1:7" ht="48" thickBot="1">
      <c r="A240" s="1"/>
      <c r="B240" s="47" t="s">
        <v>29</v>
      </c>
      <c r="C240" s="18">
        <v>14</v>
      </c>
      <c r="D240" s="18" t="s">
        <v>36</v>
      </c>
      <c r="E240" s="18"/>
      <c r="F240" s="179"/>
      <c r="G240" s="119">
        <f>G241</f>
        <v>8583</v>
      </c>
    </row>
    <row r="241" spans="1:7" ht="76.900000000000006" customHeight="1" thickBot="1">
      <c r="A241" s="1"/>
      <c r="B241" s="53" t="s">
        <v>342</v>
      </c>
      <c r="C241" s="18" t="s">
        <v>48</v>
      </c>
      <c r="D241" s="18" t="s">
        <v>36</v>
      </c>
      <c r="E241" s="18" t="s">
        <v>46</v>
      </c>
      <c r="F241" s="179"/>
      <c r="G241" s="119">
        <f>G242</f>
        <v>8583</v>
      </c>
    </row>
    <row r="242" spans="1:7" ht="48" thickBot="1">
      <c r="A242" s="1"/>
      <c r="B242" s="9" t="s">
        <v>343</v>
      </c>
      <c r="C242" s="18" t="s">
        <v>48</v>
      </c>
      <c r="D242" s="18" t="s">
        <v>36</v>
      </c>
      <c r="E242" s="18" t="s">
        <v>128</v>
      </c>
      <c r="F242" s="179"/>
      <c r="G242" s="119">
        <f>G243</f>
        <v>8583</v>
      </c>
    </row>
    <row r="243" spans="1:7" ht="48" thickBot="1">
      <c r="A243" s="1"/>
      <c r="B243" s="174" t="s">
        <v>223</v>
      </c>
      <c r="C243" s="18" t="s">
        <v>48</v>
      </c>
      <c r="D243" s="18" t="s">
        <v>36</v>
      </c>
      <c r="E243" s="163" t="s">
        <v>226</v>
      </c>
      <c r="F243" s="179"/>
      <c r="G243" s="103">
        <f>G245+G244</f>
        <v>8583</v>
      </c>
    </row>
    <row r="244" spans="1:7" ht="48" thickBot="1">
      <c r="A244" s="1"/>
      <c r="B244" s="7" t="s">
        <v>360</v>
      </c>
      <c r="C244" s="14">
        <v>14</v>
      </c>
      <c r="D244" s="14" t="s">
        <v>36</v>
      </c>
      <c r="E244" s="86" t="s">
        <v>356</v>
      </c>
      <c r="F244" s="179">
        <v>500</v>
      </c>
      <c r="G244" s="103">
        <v>3755</v>
      </c>
    </row>
    <row r="245" spans="1:7" ht="48" thickBot="1">
      <c r="A245" s="1"/>
      <c r="B245" s="7" t="s">
        <v>345</v>
      </c>
      <c r="C245" s="14">
        <v>14</v>
      </c>
      <c r="D245" s="14" t="s">
        <v>36</v>
      </c>
      <c r="E245" s="86" t="s">
        <v>355</v>
      </c>
      <c r="F245" s="179">
        <v>500</v>
      </c>
      <c r="G245" s="120">
        <v>4828</v>
      </c>
    </row>
    <row r="246" spans="1:7" ht="16.5" thickBot="1">
      <c r="A246" s="1"/>
      <c r="B246" s="43" t="s">
        <v>47</v>
      </c>
      <c r="C246" s="18" t="s">
        <v>48</v>
      </c>
      <c r="D246" s="18" t="s">
        <v>40</v>
      </c>
      <c r="E246" s="18"/>
      <c r="F246" s="179"/>
      <c r="G246" s="118">
        <f>G247</f>
        <v>13070</v>
      </c>
    </row>
    <row r="247" spans="1:7" ht="84" customHeight="1" thickBot="1">
      <c r="A247" s="1"/>
      <c r="B247" s="53" t="s">
        <v>342</v>
      </c>
      <c r="C247" s="18" t="s">
        <v>48</v>
      </c>
      <c r="D247" s="18" t="s">
        <v>40</v>
      </c>
      <c r="E247" s="18" t="s">
        <v>46</v>
      </c>
      <c r="F247" s="179"/>
      <c r="G247" s="118">
        <f>G248</f>
        <v>13070</v>
      </c>
    </row>
    <row r="248" spans="1:7" ht="48" thickBot="1">
      <c r="A248" s="1"/>
      <c r="B248" s="133" t="s">
        <v>343</v>
      </c>
      <c r="C248" s="163" t="s">
        <v>48</v>
      </c>
      <c r="D248" s="163" t="s">
        <v>40</v>
      </c>
      <c r="E248" s="163" t="s">
        <v>128</v>
      </c>
      <c r="F248" s="179"/>
      <c r="G248" s="118">
        <f>G250</f>
        <v>13070</v>
      </c>
    </row>
    <row r="249" spans="1:7" ht="48" thickBot="1">
      <c r="A249" s="1"/>
      <c r="B249" s="132" t="s">
        <v>346</v>
      </c>
      <c r="C249" s="163" t="s">
        <v>48</v>
      </c>
      <c r="D249" s="163" t="s">
        <v>40</v>
      </c>
      <c r="E249" s="163" t="s">
        <v>211</v>
      </c>
      <c r="F249" s="179"/>
      <c r="G249" s="118">
        <f>G250</f>
        <v>13070</v>
      </c>
    </row>
    <row r="250" spans="1:7" ht="48" thickBot="1">
      <c r="A250" s="1"/>
      <c r="B250" s="53" t="s">
        <v>297</v>
      </c>
      <c r="C250" s="18" t="s">
        <v>48</v>
      </c>
      <c r="D250" s="18" t="s">
        <v>40</v>
      </c>
      <c r="E250" s="159" t="s">
        <v>354</v>
      </c>
      <c r="F250" s="179">
        <v>500</v>
      </c>
      <c r="G250" s="118">
        <v>13070</v>
      </c>
    </row>
    <row r="251" spans="1:7" ht="32.25" thickBot="1">
      <c r="A251" s="15"/>
      <c r="B251" s="168" t="s">
        <v>372</v>
      </c>
      <c r="C251" s="18" t="s">
        <v>48</v>
      </c>
      <c r="D251" s="18" t="s">
        <v>37</v>
      </c>
      <c r="E251" s="159"/>
      <c r="F251" s="179"/>
      <c r="G251" s="131">
        <f>G252</f>
        <v>310</v>
      </c>
    </row>
    <row r="252" spans="1:7" ht="75" customHeight="1" thickBot="1">
      <c r="A252" s="1"/>
      <c r="B252" s="53" t="s">
        <v>342</v>
      </c>
      <c r="C252" s="18" t="s">
        <v>48</v>
      </c>
      <c r="D252" s="18" t="s">
        <v>37</v>
      </c>
      <c r="E252" s="18" t="s">
        <v>46</v>
      </c>
      <c r="F252" s="179"/>
      <c r="G252" s="131">
        <f>G253</f>
        <v>310</v>
      </c>
    </row>
    <row r="253" spans="1:7" ht="48" thickBot="1">
      <c r="A253" s="1"/>
      <c r="B253" s="133" t="s">
        <v>343</v>
      </c>
      <c r="C253" s="18" t="s">
        <v>48</v>
      </c>
      <c r="D253" s="18" t="s">
        <v>37</v>
      </c>
      <c r="E253" s="163" t="s">
        <v>128</v>
      </c>
      <c r="F253" s="179"/>
      <c r="G253" s="131">
        <f>G254</f>
        <v>310</v>
      </c>
    </row>
    <row r="254" spans="1:7" ht="63.75" thickBot="1">
      <c r="A254" s="1"/>
      <c r="B254" s="160" t="s">
        <v>366</v>
      </c>
      <c r="C254" s="18" t="s">
        <v>48</v>
      </c>
      <c r="D254" s="18" t="s">
        <v>37</v>
      </c>
      <c r="E254" s="163" t="s">
        <v>224</v>
      </c>
      <c r="F254" s="179"/>
      <c r="G254" s="131">
        <f>G255</f>
        <v>310</v>
      </c>
    </row>
    <row r="255" spans="1:7" ht="30" customHeight="1" thickBot="1">
      <c r="A255" s="1"/>
      <c r="B255" s="85" t="s">
        <v>378</v>
      </c>
      <c r="C255" s="18" t="s">
        <v>48</v>
      </c>
      <c r="D255" s="18" t="s">
        <v>37</v>
      </c>
      <c r="E255" s="159" t="s">
        <v>379</v>
      </c>
      <c r="F255" s="179">
        <v>500</v>
      </c>
      <c r="G255" s="131">
        <v>310</v>
      </c>
    </row>
    <row r="256" spans="1:7" ht="16.149999999999999" hidden="1" customHeight="1" thickBot="1">
      <c r="A256" s="1"/>
      <c r="B256" s="52" t="s">
        <v>33</v>
      </c>
      <c r="C256" s="5">
        <v>99</v>
      </c>
      <c r="D256" s="5">
        <v>99</v>
      </c>
      <c r="E256" s="5"/>
      <c r="F256" s="187"/>
      <c r="G256" s="126"/>
    </row>
    <row r="257" spans="1:7">
      <c r="A257" s="2"/>
    </row>
    <row r="258" spans="1:7" ht="18.75">
      <c r="A258" s="3"/>
      <c r="B258" s="146" t="s">
        <v>329</v>
      </c>
      <c r="C258" s="147"/>
      <c r="D258" s="147"/>
      <c r="E258" s="147"/>
      <c r="F258" s="148" t="s">
        <v>330</v>
      </c>
      <c r="G258" s="148"/>
    </row>
    <row r="259" spans="1:7" ht="18.75">
      <c r="A259" s="3"/>
    </row>
  </sheetData>
  <mergeCells count="11">
    <mergeCell ref="G5:G6"/>
    <mergeCell ref="A1:G1"/>
    <mergeCell ref="C2:G2"/>
    <mergeCell ref="A3:G3"/>
    <mergeCell ref="A4:G4"/>
    <mergeCell ref="A5:A6"/>
    <mergeCell ref="B5:B6"/>
    <mergeCell ref="C5:C6"/>
    <mergeCell ref="D5:D6"/>
    <mergeCell ref="E5:E6"/>
    <mergeCell ref="F5:F6"/>
  </mergeCells>
  <pageMargins left="0.23622047244094491" right="0.23622047244094491" top="0.15748031496062992" bottom="0.19" header="0.15748031496062992" footer="0.17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функционал</vt:lpstr>
      <vt:lpstr>Лист1</vt:lpstr>
      <vt:lpstr>февраль</vt:lpstr>
      <vt:lpstr>октябрь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plan5</dc:creator>
  <cp:lastModifiedBy>uelfimova</cp:lastModifiedBy>
  <cp:lastPrinted>2018-09-20T12:16:30Z</cp:lastPrinted>
  <dcterms:created xsi:type="dcterms:W3CDTF">2012-04-12T07:59:00Z</dcterms:created>
  <dcterms:modified xsi:type="dcterms:W3CDTF">2018-10-29T08:01:55Z</dcterms:modified>
</cp:coreProperties>
</file>