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 activeTab="1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ГРБС'!$A$10:$K$52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ГРБС'!$A$1:$K$52</definedName>
    <definedName name="_xlnm.Print_Area" localSheetId="1">'табл3 Все источ'!$A$1:$J$72</definedName>
  </definedNames>
  <calcPr calcId="125725"/>
</workbook>
</file>

<file path=xl/calcChain.xml><?xml version="1.0" encoding="utf-8"?>
<calcChain xmlns="http://schemas.openxmlformats.org/spreadsheetml/2006/main">
  <c r="E66" i="45"/>
  <c r="E63" s="1"/>
  <c r="F63"/>
  <c r="G63"/>
  <c r="H66"/>
  <c r="I66"/>
  <c r="J66"/>
  <c r="J63" s="1"/>
  <c r="E59"/>
  <c r="G56"/>
  <c r="H59"/>
  <c r="I59"/>
  <c r="J59"/>
  <c r="D59"/>
  <c r="D56" s="1"/>
  <c r="H52"/>
  <c r="D62"/>
  <c r="D61"/>
  <c r="D60"/>
  <c r="D57"/>
  <c r="J56"/>
  <c r="I56"/>
  <c r="H56"/>
  <c r="F56"/>
  <c r="E56"/>
  <c r="D55"/>
  <c r="D54"/>
  <c r="D53"/>
  <c r="D50"/>
  <c r="H49"/>
  <c r="D48"/>
  <c r="D47"/>
  <c r="D46"/>
  <c r="D43"/>
  <c r="I34" i="44"/>
  <c r="H45" i="45" s="1"/>
  <c r="F39" i="44"/>
  <c r="F37" s="1"/>
  <c r="G39"/>
  <c r="G34" s="1"/>
  <c r="H39"/>
  <c r="G52" i="45" s="1"/>
  <c r="G49" s="1"/>
  <c r="I39" i="44"/>
  <c r="I37" s="1"/>
  <c r="J39"/>
  <c r="J37" s="1"/>
  <c r="K39"/>
  <c r="K34" s="1"/>
  <c r="E51"/>
  <c r="E49"/>
  <c r="E47" s="1"/>
  <c r="F47"/>
  <c r="G47"/>
  <c r="H47"/>
  <c r="I47"/>
  <c r="J47"/>
  <c r="K47"/>
  <c r="F46"/>
  <c r="G46"/>
  <c r="H46"/>
  <c r="I46"/>
  <c r="J46"/>
  <c r="K46"/>
  <c r="E44"/>
  <c r="E46" s="1"/>
  <c r="F42"/>
  <c r="G42"/>
  <c r="H42"/>
  <c r="I42"/>
  <c r="J42"/>
  <c r="K42"/>
  <c r="E42"/>
  <c r="K37"/>
  <c r="E41"/>
  <c r="I32"/>
  <c r="E18" i="45"/>
  <c r="F18"/>
  <c r="H18" i="44"/>
  <c r="I18"/>
  <c r="H21" i="45"/>
  <c r="H18" s="1"/>
  <c r="J18" i="44"/>
  <c r="I21" i="45"/>
  <c r="I18"/>
  <c r="K18" i="44"/>
  <c r="J21" i="45" s="1"/>
  <c r="J18" s="1"/>
  <c r="E23" i="44"/>
  <c r="D29" i="45" s="1"/>
  <c r="D36"/>
  <c r="D38"/>
  <c r="E29"/>
  <c r="F29"/>
  <c r="F26" s="1"/>
  <c r="H29"/>
  <c r="I29"/>
  <c r="I26" s="1"/>
  <c r="J29"/>
  <c r="F18" i="44"/>
  <c r="G18"/>
  <c r="D30" i="45"/>
  <c r="D67"/>
  <c r="F21" i="44"/>
  <c r="E21" s="1"/>
  <c r="E16" s="1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D69"/>
  <c r="D40" s="1"/>
  <c r="D68"/>
  <c r="D39" s="1"/>
  <c r="D64"/>
  <c r="D35" s="1"/>
  <c r="G26"/>
  <c r="J26"/>
  <c r="D31"/>
  <c r="D32"/>
  <c r="D27"/>
  <c r="H63"/>
  <c r="I63"/>
  <c r="H26"/>
  <c r="E26"/>
  <c r="H34" i="44" l="1"/>
  <c r="H29" s="1"/>
  <c r="H27" s="1"/>
  <c r="H10" s="1"/>
  <c r="H37"/>
  <c r="G37"/>
  <c r="H37" i="45"/>
  <c r="H34" s="1"/>
  <c r="H42"/>
  <c r="D26"/>
  <c r="K36" i="44"/>
  <c r="K31" s="1"/>
  <c r="K32"/>
  <c r="J45" i="45"/>
  <c r="K29" i="44"/>
  <c r="G36"/>
  <c r="G31" s="1"/>
  <c r="G14" s="1"/>
  <c r="G32"/>
  <c r="G29"/>
  <c r="F45" i="45"/>
  <c r="K14" i="44"/>
  <c r="F16"/>
  <c r="E18"/>
  <c r="E52" i="45"/>
  <c r="E49" s="1"/>
  <c r="D66"/>
  <c r="D63" s="1"/>
  <c r="E39" i="44"/>
  <c r="J34"/>
  <c r="F34"/>
  <c r="I29"/>
  <c r="J52" i="45"/>
  <c r="J49" s="1"/>
  <c r="F52"/>
  <c r="F49" s="1"/>
  <c r="G18"/>
  <c r="I36" i="44"/>
  <c r="I31" s="1"/>
  <c r="I14" s="1"/>
  <c r="I52" i="45"/>
  <c r="I49" s="1"/>
  <c r="H12" i="44" l="1"/>
  <c r="G13" i="45" s="1"/>
  <c r="G10" s="1"/>
  <c r="H36" i="44"/>
  <c r="H31" s="1"/>
  <c r="H14" s="1"/>
  <c r="H32"/>
  <c r="G45" i="45"/>
  <c r="G37" s="1"/>
  <c r="G34" s="1"/>
  <c r="F29" i="44"/>
  <c r="F36"/>
  <c r="F31" s="1"/>
  <c r="F14" s="1"/>
  <c r="E45" i="45"/>
  <c r="F32" i="44"/>
  <c r="G27"/>
  <c r="G10" s="1"/>
  <c r="G12"/>
  <c r="F13" i="45" s="1"/>
  <c r="F10" s="1"/>
  <c r="I12" i="44"/>
  <c r="H13" i="45" s="1"/>
  <c r="H10" s="1"/>
  <c r="I27" i="44"/>
  <c r="I10" s="1"/>
  <c r="F37" i="45"/>
  <c r="F34" s="1"/>
  <c r="F42"/>
  <c r="K12" i="44"/>
  <c r="J13" i="45" s="1"/>
  <c r="J10" s="1"/>
  <c r="K27" i="44"/>
  <c r="K10" s="1"/>
  <c r="J29"/>
  <c r="I45" i="45"/>
  <c r="J32" i="44"/>
  <c r="J36"/>
  <c r="J31" s="1"/>
  <c r="J14" s="1"/>
  <c r="J37" i="45"/>
  <c r="J34" s="1"/>
  <c r="J42"/>
  <c r="G42"/>
  <c r="D52"/>
  <c r="D49" s="1"/>
  <c r="E34" i="44"/>
  <c r="E37"/>
  <c r="D21" i="45"/>
  <c r="D18" s="1"/>
  <c r="F12" i="44" l="1"/>
  <c r="E13" i="45" s="1"/>
  <c r="E10" s="1"/>
  <c r="F27" i="44"/>
  <c r="F10" s="1"/>
  <c r="J12"/>
  <c r="I13" i="45" s="1"/>
  <c r="I10" s="1"/>
  <c r="J27" i="44"/>
  <c r="J10" s="1"/>
  <c r="E42" i="45"/>
  <c r="E37"/>
  <c r="E34" s="1"/>
  <c r="D45"/>
  <c r="E29" i="44"/>
  <c r="E32"/>
  <c r="E36"/>
  <c r="E31" s="1"/>
  <c r="E14" s="1"/>
  <c r="I37" i="45"/>
  <c r="I34" s="1"/>
  <c r="I42"/>
  <c r="D37" l="1"/>
  <c r="D34" s="1"/>
  <c r="D42"/>
  <c r="E27" i="44"/>
  <c r="E10" s="1"/>
  <c r="E12"/>
  <c r="D13" i="45" s="1"/>
  <c r="D10" s="1"/>
</calcChain>
</file>

<file path=xl/sharedStrings.xml><?xml version="1.0" encoding="utf-8"?>
<sst xmlns="http://schemas.openxmlformats.org/spreadsheetml/2006/main" count="158" uniqueCount="57">
  <si>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</si>
  <si>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</si>
  <si>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</si>
  <si>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</si>
  <si>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</si>
  <si>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</si>
  <si>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</si>
  <si>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</si>
  <si>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</si>
  <si>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</si>
  <si>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</si>
  <si>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</si>
  <si>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Здесь и далее в таблице юридические лица - акционерные общества с государственным участием, общественные, научные и иные организации.</t>
    </r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</si>
  <si>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</si>
  <si>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</si>
  <si>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</si>
  <si>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</si>
  <si>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</si>
  <si>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</si>
  <si>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2014
(первый год реализации)</t>
  </si>
  <si>
    <t>2015
(второй год реализации)</t>
  </si>
  <si>
    <t xml:space="preserve">2016
(третий год реализации) </t>
  </si>
  <si>
    <t xml:space="preserve">2017
(четвертый год реализации) </t>
  </si>
  <si>
    <t xml:space="preserve">2018
(пятый год реализации) </t>
  </si>
  <si>
    <t xml:space="preserve">2019
(шестой год реализации) 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</si>
  <si>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</si>
  <si>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</si>
  <si>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</si>
  <si>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</si>
  <si>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</si>
  <si>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Финансовая поддержка субъектов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</si>
  <si>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</si>
  <si>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</si>
  <si>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</si>
  <si>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2014 - 2019 годы                                </t>
  </si>
  <si>
    <t>МУНИЦИПАЛЬНАЯ  ПРОГРАММА</t>
  </si>
  <si>
    <t>"Экономическое развитие и инновационная экономика" на 2014 - 2019 годы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</si>
  <si>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</si>
  <si>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</si>
  <si>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</si>
  <si>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2014 - 2019 годы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</si>
  <si>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</si>
  <si>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</si>
  <si>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</si>
  <si>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</si>
  <si>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</si>
  <si>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</si>
  <si>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</si>
  <si>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мероприятие 2.1.1</t>
  </si>
  <si>
    <t>Основное мероприятие 2.1.2.</t>
  </si>
  <si>
    <t xml:space="preserve">Основное мероприятие 2.1.3. </t>
  </si>
  <si>
    <t>Конкурсное финансирование  начинающих субъектов малого предпринимательства для создания и активации бизнеса</t>
  </si>
  <si>
    <t>Предоставление субсидий субъектам малого и среднего предпринимательства на компенсацию части затрат по договорам лизинга оборудования</t>
  </si>
  <si>
    <t>Предоставление субсидий (грантов) начинающим субъектам малого и среднего предпринимательства на создание собственного дела</t>
  </si>
  <si>
    <t>Основное 
мероприятие 2.1.1</t>
  </si>
  <si>
    <t>Основное 
мероприятие 2.1.2</t>
  </si>
  <si>
    <t>Основное 
мероприятие 2.1.3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</si>
</sst>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3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2" fillId="0" borderId="0"/>
    <xf numFmtId="164" fontId="12" fillId="0" borderId="0" applyFont="0" applyFill="0" applyBorder="0" applyAlignment="0" applyProtection="0"/>
  </cellStyleXfs>
  <cellXfs count="148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4" fontId="14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20" fillId="2" borderId="1" xfId="1" applyFont="1" applyFill="1" applyBorder="1" applyAlignment="1">
      <alignment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4" fillId="0" borderId="0" xfId="1" applyFont="1" applyAlignment="1">
      <alignment vertical="top" wrapText="1"/>
    </xf>
    <xf numFmtId="0" fontId="14" fillId="0" borderId="0" xfId="1" applyFont="1" applyAlignment="1">
      <alignment horizontal="left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29" fillId="3" borderId="0" xfId="1" applyFont="1" applyFill="1" applyAlignment="1">
      <alignment vertical="center"/>
    </xf>
    <xf numFmtId="4" fontId="14" fillId="2" borderId="0" xfId="1" applyNumberFormat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top" wrapText="1"/>
    </xf>
    <xf numFmtId="0" fontId="24" fillId="0" borderId="1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"/>
  <sheetViews>
    <sheetView view="pageBreakPreview" topLeftCell="B2" zoomScale="60" workbookViewId="0">
      <pane ySplit="7" topLeftCell="A27" activePane="bottomLeft" state="frozen"/>
      <selection activeCell="B2" sqref="B2"/>
      <selection pane="bottomLeft" activeCell="H36" sqref="H36"/>
    </sheetView>
  </sheetViews>
  <sheetFormatPr defaultColWidth="0" defaultRowHeight="18.75"/>
  <cols>
    <col min="1" max="1" width="0" style="38" hidden="1" customWidth="1"/>
    <col min="2" max="2" width="33" style="91" customWidth="1"/>
    <col min="3" max="3" width="43.5703125" style="92" customWidth="1"/>
    <col min="4" max="4" width="41.85546875" style="38" customWidth="1"/>
    <col min="5" max="5" width="19" style="39" customWidth="1"/>
    <col min="6" max="6" width="16.140625" style="102" customWidth="1"/>
    <col min="7" max="8" width="16.5703125" style="40" customWidth="1"/>
    <col min="9" max="10" width="16.85546875" style="40" customWidth="1"/>
    <col min="11" max="11" width="18" style="40" customWidth="1"/>
    <col min="12" max="12" width="9.140625" style="93" customWidth="1"/>
    <col min="13" max="239" width="9.140625" style="38" customWidth="1"/>
    <col min="240" max="240" width="0" style="38" hidden="1" customWidth="1"/>
    <col min="241" max="241" width="21.7109375" style="38" customWidth="1"/>
    <col min="242" max="242" width="48.140625" style="38" customWidth="1"/>
    <col min="243" max="243" width="29.7109375" style="38" customWidth="1"/>
    <col min="244" max="244" width="11.42578125" style="38" customWidth="1"/>
    <col min="245" max="245" width="7.5703125" style="38" customWidth="1"/>
    <col min="246" max="246" width="11.7109375" style="38" customWidth="1"/>
    <col min="247" max="247" width="7.140625" style="38" customWidth="1"/>
    <col min="248" max="248" width="0" style="38" hidden="1" customWidth="1"/>
    <col min="249" max="250" width="19.140625" style="38" customWidth="1"/>
    <col min="251" max="251" width="20.42578125" style="38" customWidth="1"/>
    <col min="252" max="252" width="20.85546875" style="38" customWidth="1"/>
    <col min="253" max="254" width="22" style="38" customWidth="1"/>
    <col min="255" max="16384" width="0" style="38" hidden="1"/>
  </cols>
  <sheetData>
    <row r="1" spans="1:12" s="19" customFormat="1" ht="20.25">
      <c r="A1" s="16"/>
      <c r="B1" s="85"/>
      <c r="C1" s="86"/>
      <c r="D1" s="17"/>
      <c r="E1" s="17"/>
      <c r="F1" s="96"/>
      <c r="G1" s="18"/>
      <c r="H1" s="18"/>
      <c r="I1" s="18"/>
      <c r="J1" s="18"/>
      <c r="K1" s="18"/>
      <c r="L1" s="93"/>
    </row>
    <row r="2" spans="1:12" s="19" customFormat="1" ht="20.25">
      <c r="A2" s="16"/>
      <c r="B2" s="85"/>
      <c r="C2" s="86"/>
      <c r="D2" s="16"/>
      <c r="E2" s="20"/>
      <c r="F2" s="97"/>
      <c r="G2" s="17"/>
      <c r="H2" s="17"/>
      <c r="I2" s="104" t="s">
        <v>46</v>
      </c>
      <c r="J2" s="104"/>
      <c r="K2" s="104"/>
      <c r="L2" s="93"/>
    </row>
    <row r="3" spans="1:12" s="19" customFormat="1">
      <c r="A3" s="16"/>
      <c r="B3" s="85"/>
      <c r="C3" s="86"/>
      <c r="D3" s="16"/>
      <c r="E3" s="20"/>
      <c r="F3" s="96"/>
      <c r="G3" s="18"/>
      <c r="H3" s="18"/>
      <c r="I3" s="18"/>
      <c r="J3" s="18"/>
      <c r="K3" s="18"/>
      <c r="L3" s="93"/>
    </row>
    <row r="4" spans="1:12" s="16" customFormat="1" ht="85.5" customHeight="1">
      <c r="B4" s="109" t="s">
        <v>34</v>
      </c>
      <c r="C4" s="109"/>
      <c r="D4" s="109"/>
      <c r="E4" s="109"/>
      <c r="F4" s="109"/>
      <c r="G4" s="109"/>
      <c r="H4" s="109"/>
      <c r="I4" s="109"/>
      <c r="J4" s="109"/>
      <c r="K4" s="109"/>
      <c r="L4" s="93"/>
    </row>
    <row r="5" spans="1:12" s="16" customFormat="1" ht="23.25">
      <c r="B5" s="87"/>
      <c r="C5" s="88"/>
      <c r="D5" s="9"/>
      <c r="E5" s="9"/>
      <c r="F5" s="98"/>
      <c r="G5" s="9"/>
      <c r="H5" s="9"/>
      <c r="I5" s="9"/>
      <c r="J5" s="9"/>
      <c r="K5" s="9"/>
      <c r="L5" s="93"/>
    </row>
    <row r="6" spans="1:12" s="16" customFormat="1" ht="33" customHeight="1">
      <c r="B6" s="110" t="s">
        <v>2</v>
      </c>
      <c r="C6" s="111" t="s">
        <v>42</v>
      </c>
      <c r="D6" s="118" t="s">
        <v>37</v>
      </c>
      <c r="E6" s="114" t="s">
        <v>41</v>
      </c>
      <c r="F6" s="115"/>
      <c r="G6" s="115"/>
      <c r="H6" s="115"/>
      <c r="I6" s="115"/>
      <c r="J6" s="115"/>
      <c r="K6" s="115"/>
      <c r="L6" s="93"/>
    </row>
    <row r="7" spans="1:12" s="16" customFormat="1">
      <c r="B7" s="110"/>
      <c r="C7" s="112"/>
      <c r="D7" s="118"/>
      <c r="E7" s="116" t="s">
        <v>27</v>
      </c>
      <c r="F7" s="115" t="s">
        <v>31</v>
      </c>
      <c r="G7" s="115"/>
      <c r="H7" s="115"/>
      <c r="I7" s="115"/>
      <c r="J7" s="115"/>
      <c r="K7" s="115"/>
      <c r="L7" s="93"/>
    </row>
    <row r="8" spans="1:12" s="16" customFormat="1" ht="47.25">
      <c r="B8" s="110"/>
      <c r="C8" s="113"/>
      <c r="D8" s="118"/>
      <c r="E8" s="117"/>
      <c r="F8" s="13" t="s">
        <v>19</v>
      </c>
      <c r="G8" s="5" t="s">
        <v>20</v>
      </c>
      <c r="H8" s="6" t="s">
        <v>21</v>
      </c>
      <c r="I8" s="6" t="s">
        <v>22</v>
      </c>
      <c r="J8" s="6" t="s">
        <v>23</v>
      </c>
      <c r="K8" s="6" t="s">
        <v>24</v>
      </c>
      <c r="L8" s="93"/>
    </row>
    <row r="9" spans="1:12" s="16" customFormat="1">
      <c r="B9" s="89">
        <v>1</v>
      </c>
      <c r="C9" s="89">
        <v>2</v>
      </c>
      <c r="D9" s="11">
        <v>3</v>
      </c>
      <c r="E9" s="11">
        <v>4</v>
      </c>
      <c r="F9" s="99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93"/>
    </row>
    <row r="10" spans="1:12" s="21" customFormat="1">
      <c r="B10" s="105" t="s">
        <v>35</v>
      </c>
      <c r="C10" s="106" t="s">
        <v>36</v>
      </c>
      <c r="D10" s="22" t="s">
        <v>1</v>
      </c>
      <c r="E10" s="31">
        <f>SUM(E16+E27)</f>
        <v>1570</v>
      </c>
      <c r="F10" s="31">
        <f t="shared" ref="F10:K10" si="0">SUM(F16+F27)</f>
        <v>200</v>
      </c>
      <c r="G10" s="31">
        <f t="shared" si="0"/>
        <v>160</v>
      </c>
      <c r="H10" s="31">
        <f t="shared" si="0"/>
        <v>100</v>
      </c>
      <c r="I10" s="31">
        <f t="shared" si="0"/>
        <v>360</v>
      </c>
      <c r="J10" s="31">
        <f t="shared" si="0"/>
        <v>370</v>
      </c>
      <c r="K10" s="31">
        <f t="shared" si="0"/>
        <v>380</v>
      </c>
      <c r="L10" s="93"/>
    </row>
    <row r="11" spans="1:12" s="16" customFormat="1">
      <c r="B11" s="105"/>
      <c r="C11" s="106"/>
      <c r="D11" s="15" t="s">
        <v>32</v>
      </c>
      <c r="E11" s="31"/>
      <c r="F11" s="31"/>
      <c r="G11" s="31"/>
      <c r="H11" s="31"/>
      <c r="I11" s="31"/>
      <c r="J11" s="31"/>
      <c r="K11" s="31"/>
      <c r="L11" s="93"/>
    </row>
    <row r="12" spans="1:12" s="16" customFormat="1">
      <c r="B12" s="105"/>
      <c r="C12" s="106"/>
      <c r="D12" s="15" t="s">
        <v>33</v>
      </c>
      <c r="E12" s="31">
        <f t="shared" ref="E12:K14" si="1">SUM(E18+E29)</f>
        <v>1570</v>
      </c>
      <c r="F12" s="31">
        <f t="shared" si="1"/>
        <v>200</v>
      </c>
      <c r="G12" s="31">
        <f t="shared" si="1"/>
        <v>160</v>
      </c>
      <c r="H12" s="31">
        <f t="shared" si="1"/>
        <v>100</v>
      </c>
      <c r="I12" s="31">
        <f t="shared" si="1"/>
        <v>360</v>
      </c>
      <c r="J12" s="31">
        <f t="shared" si="1"/>
        <v>370</v>
      </c>
      <c r="K12" s="31">
        <f t="shared" si="1"/>
        <v>380</v>
      </c>
      <c r="L12" s="93"/>
    </row>
    <row r="13" spans="1:12" s="23" customFormat="1" ht="19.5">
      <c r="B13" s="105"/>
      <c r="C13" s="106"/>
      <c r="D13" s="24" t="s">
        <v>10</v>
      </c>
      <c r="E13" s="31"/>
      <c r="F13" s="31"/>
      <c r="G13" s="31"/>
      <c r="H13" s="31"/>
      <c r="I13" s="31"/>
      <c r="J13" s="31"/>
      <c r="K13" s="31"/>
      <c r="L13" s="94"/>
    </row>
    <row r="14" spans="1:12" s="16" customFormat="1" ht="61.5" customHeight="1">
      <c r="B14" s="105"/>
      <c r="C14" s="106"/>
      <c r="D14" s="15" t="s">
        <v>38</v>
      </c>
      <c r="E14" s="31">
        <f t="shared" si="1"/>
        <v>1570</v>
      </c>
      <c r="F14" s="31">
        <f t="shared" si="1"/>
        <v>200</v>
      </c>
      <c r="G14" s="31">
        <f t="shared" si="1"/>
        <v>160</v>
      </c>
      <c r="H14" s="31">
        <f t="shared" si="1"/>
        <v>100</v>
      </c>
      <c r="I14" s="31">
        <f t="shared" si="1"/>
        <v>360</v>
      </c>
      <c r="J14" s="31">
        <f t="shared" si="1"/>
        <v>370</v>
      </c>
      <c r="K14" s="31">
        <f t="shared" si="1"/>
        <v>380</v>
      </c>
      <c r="L14" s="93"/>
    </row>
    <row r="15" spans="1:12" s="29" customFormat="1" ht="25.5" customHeight="1">
      <c r="B15" s="90" t="s">
        <v>0</v>
      </c>
      <c r="C15" s="90"/>
      <c r="D15" s="27"/>
      <c r="E15" s="26"/>
      <c r="F15" s="28"/>
      <c r="G15" s="28"/>
      <c r="H15" s="28"/>
      <c r="I15" s="28"/>
      <c r="J15" s="28"/>
      <c r="K15" s="28"/>
      <c r="L15" s="95"/>
    </row>
    <row r="16" spans="1:12" s="21" customFormat="1">
      <c r="B16" s="105" t="s">
        <v>15</v>
      </c>
      <c r="C16" s="106" t="s">
        <v>25</v>
      </c>
      <c r="D16" s="22" t="s">
        <v>1</v>
      </c>
      <c r="E16" s="31">
        <f>SUM(E21)</f>
        <v>150</v>
      </c>
      <c r="F16" s="31">
        <f t="shared" ref="F16:K16" si="2">SUM(F21)</f>
        <v>0</v>
      </c>
      <c r="G16" s="31">
        <f t="shared" si="2"/>
        <v>0</v>
      </c>
      <c r="H16" s="31">
        <f t="shared" si="2"/>
        <v>0</v>
      </c>
      <c r="I16" s="31">
        <f t="shared" si="2"/>
        <v>50</v>
      </c>
      <c r="J16" s="31">
        <f t="shared" si="2"/>
        <v>50</v>
      </c>
      <c r="K16" s="31">
        <f t="shared" si="2"/>
        <v>50</v>
      </c>
      <c r="L16" s="93"/>
    </row>
    <row r="17" spans="2:12" s="16" customFormat="1">
      <c r="B17" s="105"/>
      <c r="C17" s="106"/>
      <c r="D17" s="15" t="s">
        <v>32</v>
      </c>
      <c r="E17" s="31"/>
      <c r="F17" s="31"/>
      <c r="G17" s="31"/>
      <c r="H17" s="31"/>
      <c r="I17" s="31"/>
      <c r="J17" s="31"/>
      <c r="K17" s="31"/>
      <c r="L17" s="93"/>
    </row>
    <row r="18" spans="2:12" s="16" customFormat="1">
      <c r="B18" s="105"/>
      <c r="C18" s="106"/>
      <c r="D18" s="15" t="s">
        <v>33</v>
      </c>
      <c r="E18" s="31">
        <f t="shared" ref="E18:K20" si="3">SUM(E23)</f>
        <v>150</v>
      </c>
      <c r="F18" s="31">
        <f t="shared" si="3"/>
        <v>0</v>
      </c>
      <c r="G18" s="31">
        <f t="shared" si="3"/>
        <v>0</v>
      </c>
      <c r="H18" s="31">
        <f t="shared" si="3"/>
        <v>0</v>
      </c>
      <c r="I18" s="31">
        <f t="shared" si="3"/>
        <v>50</v>
      </c>
      <c r="J18" s="31">
        <f t="shared" si="3"/>
        <v>50</v>
      </c>
      <c r="K18" s="31">
        <f t="shared" si="3"/>
        <v>50</v>
      </c>
      <c r="L18" s="93"/>
    </row>
    <row r="19" spans="2:12" s="23" customFormat="1" ht="19.5">
      <c r="B19" s="105"/>
      <c r="C19" s="106"/>
      <c r="D19" s="24" t="s">
        <v>10</v>
      </c>
      <c r="E19" s="31"/>
      <c r="F19" s="31"/>
      <c r="G19" s="31"/>
      <c r="H19" s="31"/>
      <c r="I19" s="31"/>
      <c r="J19" s="31"/>
      <c r="K19" s="31"/>
      <c r="L19" s="94"/>
    </row>
    <row r="20" spans="2:12" s="16" customFormat="1" ht="37.5">
      <c r="B20" s="105"/>
      <c r="C20" s="106"/>
      <c r="D20" s="15" t="s">
        <v>39</v>
      </c>
      <c r="E20" s="31">
        <f t="shared" si="3"/>
        <v>150</v>
      </c>
      <c r="F20" s="31">
        <f t="shared" si="3"/>
        <v>0</v>
      </c>
      <c r="G20" s="31">
        <f t="shared" si="3"/>
        <v>0</v>
      </c>
      <c r="H20" s="31">
        <f t="shared" si="3"/>
        <v>0</v>
      </c>
      <c r="I20" s="31">
        <f t="shared" si="3"/>
        <v>50</v>
      </c>
      <c r="J20" s="31">
        <f t="shared" si="3"/>
        <v>50</v>
      </c>
      <c r="K20" s="31">
        <f t="shared" si="3"/>
        <v>50</v>
      </c>
      <c r="L20" s="93"/>
    </row>
    <row r="21" spans="2:12" s="21" customFormat="1">
      <c r="B21" s="107" t="s">
        <v>3</v>
      </c>
      <c r="C21" s="108" t="s">
        <v>26</v>
      </c>
      <c r="D21" s="22" t="s">
        <v>1</v>
      </c>
      <c r="E21" s="31">
        <f>SUM(F21:K21)</f>
        <v>150</v>
      </c>
      <c r="F21" s="31">
        <f t="shared" ref="F21:K21" si="4">SUM(F23)</f>
        <v>0</v>
      </c>
      <c r="G21" s="31">
        <f t="shared" si="4"/>
        <v>0</v>
      </c>
      <c r="H21" s="31">
        <f t="shared" si="4"/>
        <v>0</v>
      </c>
      <c r="I21" s="31">
        <f t="shared" si="4"/>
        <v>50</v>
      </c>
      <c r="J21" s="31">
        <f t="shared" si="4"/>
        <v>50</v>
      </c>
      <c r="K21" s="31">
        <f t="shared" si="4"/>
        <v>50</v>
      </c>
      <c r="L21" s="93"/>
    </row>
    <row r="22" spans="2:12" s="16" customFormat="1">
      <c r="B22" s="107"/>
      <c r="C22" s="108"/>
      <c r="D22" s="15" t="s">
        <v>32</v>
      </c>
      <c r="E22" s="31"/>
      <c r="F22" s="33"/>
      <c r="G22" s="33"/>
      <c r="H22" s="33"/>
      <c r="I22" s="33"/>
      <c r="J22" s="33"/>
      <c r="K22" s="33"/>
      <c r="L22" s="93"/>
    </row>
    <row r="23" spans="2:12" s="16" customFormat="1">
      <c r="B23" s="107"/>
      <c r="C23" s="108"/>
      <c r="D23" s="15" t="s">
        <v>33</v>
      </c>
      <c r="E23" s="31">
        <f>SUM(F23:K23)</f>
        <v>150</v>
      </c>
      <c r="F23" s="33">
        <v>0</v>
      </c>
      <c r="G23" s="34">
        <v>0</v>
      </c>
      <c r="H23" s="34">
        <v>0</v>
      </c>
      <c r="I23" s="34">
        <v>50</v>
      </c>
      <c r="J23" s="34">
        <v>50</v>
      </c>
      <c r="K23" s="34">
        <v>50</v>
      </c>
      <c r="L23" s="93"/>
    </row>
    <row r="24" spans="2:12" s="23" customFormat="1" ht="19.5">
      <c r="B24" s="107"/>
      <c r="C24" s="108"/>
      <c r="D24" s="24" t="s">
        <v>10</v>
      </c>
      <c r="E24" s="31"/>
      <c r="F24" s="41"/>
      <c r="G24" s="32"/>
      <c r="H24" s="32"/>
      <c r="I24" s="32"/>
      <c r="J24" s="32"/>
      <c r="K24" s="32"/>
      <c r="L24" s="94"/>
    </row>
    <row r="25" spans="2:12" s="16" customFormat="1" ht="37.5">
      <c r="B25" s="107"/>
      <c r="C25" s="108"/>
      <c r="D25" s="15" t="s">
        <v>39</v>
      </c>
      <c r="E25" s="31">
        <f>SUM(F25:K25)</f>
        <v>150</v>
      </c>
      <c r="F25" s="33">
        <v>0</v>
      </c>
      <c r="G25" s="34">
        <v>0</v>
      </c>
      <c r="H25" s="34">
        <v>0</v>
      </c>
      <c r="I25" s="34">
        <v>50</v>
      </c>
      <c r="J25" s="34">
        <v>50</v>
      </c>
      <c r="K25" s="34">
        <v>50</v>
      </c>
      <c r="L25" s="93"/>
    </row>
    <row r="26" spans="2:12" s="29" customFormat="1" ht="13.5" customHeight="1">
      <c r="B26" s="90"/>
      <c r="C26" s="90"/>
      <c r="D26" s="27"/>
      <c r="E26" s="26"/>
      <c r="F26" s="37"/>
      <c r="G26" s="37"/>
      <c r="H26" s="37"/>
      <c r="I26" s="37"/>
      <c r="J26" s="37"/>
      <c r="K26" s="37"/>
      <c r="L26" s="95"/>
    </row>
    <row r="27" spans="2:12" s="21" customFormat="1">
      <c r="B27" s="105" t="s">
        <v>16</v>
      </c>
      <c r="C27" s="106" t="s">
        <v>29</v>
      </c>
      <c r="D27" s="22" t="s">
        <v>1</v>
      </c>
      <c r="E27" s="31">
        <f>SUM(E29)</f>
        <v>1420</v>
      </c>
      <c r="F27" s="31">
        <f t="shared" ref="F27:K27" si="5">SUM(F29)</f>
        <v>200</v>
      </c>
      <c r="G27" s="31">
        <f t="shared" si="5"/>
        <v>160</v>
      </c>
      <c r="H27" s="31">
        <f t="shared" si="5"/>
        <v>100</v>
      </c>
      <c r="I27" s="31">
        <f t="shared" si="5"/>
        <v>310</v>
      </c>
      <c r="J27" s="31">
        <f t="shared" si="5"/>
        <v>320</v>
      </c>
      <c r="K27" s="31">
        <f t="shared" si="5"/>
        <v>330</v>
      </c>
      <c r="L27" s="93"/>
    </row>
    <row r="28" spans="2:12" s="16" customFormat="1">
      <c r="B28" s="105"/>
      <c r="C28" s="106"/>
      <c r="D28" s="15" t="s">
        <v>32</v>
      </c>
      <c r="E28" s="31"/>
      <c r="F28" s="31"/>
      <c r="G28" s="31"/>
      <c r="H28" s="31"/>
      <c r="I28" s="31"/>
      <c r="J28" s="31"/>
      <c r="K28" s="31"/>
      <c r="L28" s="93"/>
    </row>
    <row r="29" spans="2:12" s="16" customFormat="1">
      <c r="B29" s="105"/>
      <c r="C29" s="106"/>
      <c r="D29" s="15" t="s">
        <v>33</v>
      </c>
      <c r="E29" s="31">
        <f>SUM(E34)</f>
        <v>1420</v>
      </c>
      <c r="F29" s="31">
        <f t="shared" ref="F29:K29" si="6">SUM(F34)</f>
        <v>200</v>
      </c>
      <c r="G29" s="31">
        <f t="shared" si="6"/>
        <v>160</v>
      </c>
      <c r="H29" s="31">
        <f t="shared" si="6"/>
        <v>100</v>
      </c>
      <c r="I29" s="31">
        <f t="shared" si="6"/>
        <v>310</v>
      </c>
      <c r="J29" s="31">
        <f t="shared" si="6"/>
        <v>320</v>
      </c>
      <c r="K29" s="31">
        <f t="shared" si="6"/>
        <v>330</v>
      </c>
      <c r="L29" s="93"/>
    </row>
    <row r="30" spans="2:12" s="23" customFormat="1" ht="19.5">
      <c r="B30" s="105"/>
      <c r="C30" s="106"/>
      <c r="D30" s="24" t="s">
        <v>10</v>
      </c>
      <c r="E30" s="31"/>
      <c r="F30" s="100"/>
      <c r="G30" s="30"/>
      <c r="H30" s="30"/>
      <c r="I30" s="30"/>
      <c r="J30" s="30"/>
      <c r="K30" s="30"/>
      <c r="L30" s="94"/>
    </row>
    <row r="31" spans="2:12" s="16" customFormat="1" ht="37.5">
      <c r="B31" s="105"/>
      <c r="C31" s="106"/>
      <c r="D31" s="15" t="s">
        <v>39</v>
      </c>
      <c r="E31" s="33">
        <f>SUM(E36)</f>
        <v>1420</v>
      </c>
      <c r="F31" s="33">
        <f t="shared" ref="F31:K31" si="7">SUM(F36)</f>
        <v>200</v>
      </c>
      <c r="G31" s="33">
        <f t="shared" si="7"/>
        <v>160</v>
      </c>
      <c r="H31" s="33">
        <f t="shared" si="7"/>
        <v>100</v>
      </c>
      <c r="I31" s="33">
        <f t="shared" si="7"/>
        <v>310</v>
      </c>
      <c r="J31" s="33">
        <f t="shared" si="7"/>
        <v>320</v>
      </c>
      <c r="K31" s="33">
        <f t="shared" si="7"/>
        <v>330</v>
      </c>
      <c r="L31" s="93"/>
    </row>
    <row r="32" spans="2:12" s="16" customFormat="1">
      <c r="B32" s="107" t="s">
        <v>28</v>
      </c>
      <c r="C32" s="108" t="s">
        <v>30</v>
      </c>
      <c r="D32" s="22" t="s">
        <v>1</v>
      </c>
      <c r="E32" s="31">
        <f>E34</f>
        <v>1420</v>
      </c>
      <c r="F32" s="31">
        <f t="shared" ref="F32:K32" si="8">F34</f>
        <v>200</v>
      </c>
      <c r="G32" s="31">
        <f t="shared" si="8"/>
        <v>160</v>
      </c>
      <c r="H32" s="31">
        <f t="shared" si="8"/>
        <v>100</v>
      </c>
      <c r="I32" s="31">
        <f t="shared" si="8"/>
        <v>310</v>
      </c>
      <c r="J32" s="31">
        <f t="shared" si="8"/>
        <v>320</v>
      </c>
      <c r="K32" s="31">
        <f t="shared" si="8"/>
        <v>330</v>
      </c>
      <c r="L32" s="93"/>
    </row>
    <row r="33" spans="2:12" s="16" customFormat="1">
      <c r="B33" s="107"/>
      <c r="C33" s="108"/>
      <c r="D33" s="15" t="s">
        <v>32</v>
      </c>
      <c r="E33" s="33"/>
      <c r="F33" s="33"/>
      <c r="G33" s="33"/>
      <c r="H33" s="33"/>
      <c r="I33" s="33"/>
      <c r="J33" s="33"/>
      <c r="K33" s="33"/>
      <c r="L33" s="93"/>
    </row>
    <row r="34" spans="2:12" s="16" customFormat="1">
      <c r="B34" s="107"/>
      <c r="C34" s="108"/>
      <c r="D34" s="15" t="s">
        <v>33</v>
      </c>
      <c r="E34" s="33">
        <f>SUM(E39+E44+E49)</f>
        <v>1420</v>
      </c>
      <c r="F34" s="33">
        <f t="shared" ref="F34:K34" si="9">SUM(F39+F44+F49)</f>
        <v>200</v>
      </c>
      <c r="G34" s="33">
        <f t="shared" si="9"/>
        <v>160</v>
      </c>
      <c r="H34" s="33">
        <f t="shared" si="9"/>
        <v>100</v>
      </c>
      <c r="I34" s="33">
        <f t="shared" si="9"/>
        <v>310</v>
      </c>
      <c r="J34" s="33">
        <f t="shared" si="9"/>
        <v>320</v>
      </c>
      <c r="K34" s="33">
        <f t="shared" si="9"/>
        <v>330</v>
      </c>
      <c r="L34" s="93"/>
    </row>
    <row r="35" spans="2:12" s="16" customFormat="1">
      <c r="B35" s="107"/>
      <c r="C35" s="108"/>
      <c r="D35" s="24" t="s">
        <v>10</v>
      </c>
      <c r="E35" s="25"/>
      <c r="F35" s="41"/>
      <c r="G35" s="35"/>
      <c r="H35" s="35"/>
      <c r="I35" s="35"/>
      <c r="J35" s="35"/>
      <c r="K35" s="35"/>
      <c r="L35" s="93"/>
    </row>
    <row r="36" spans="2:12" s="16" customFormat="1" ht="37.5">
      <c r="B36" s="107"/>
      <c r="C36" s="108"/>
      <c r="D36" s="15" t="s">
        <v>39</v>
      </c>
      <c r="E36" s="33">
        <f>SUM(E34)</f>
        <v>1420</v>
      </c>
      <c r="F36" s="33">
        <f t="shared" ref="F36:K36" si="10">SUM(F34)</f>
        <v>200</v>
      </c>
      <c r="G36" s="33">
        <f t="shared" si="10"/>
        <v>160</v>
      </c>
      <c r="H36" s="33">
        <f t="shared" si="10"/>
        <v>100</v>
      </c>
      <c r="I36" s="33">
        <f t="shared" si="10"/>
        <v>310</v>
      </c>
      <c r="J36" s="33">
        <f t="shared" si="10"/>
        <v>320</v>
      </c>
      <c r="K36" s="33">
        <f t="shared" si="10"/>
        <v>330</v>
      </c>
      <c r="L36" s="93"/>
    </row>
    <row r="37" spans="2:12" s="16" customFormat="1">
      <c r="B37" s="107" t="s">
        <v>48</v>
      </c>
      <c r="C37" s="108" t="s">
        <v>51</v>
      </c>
      <c r="D37" s="22" t="s">
        <v>1</v>
      </c>
      <c r="E37" s="33">
        <f>SUM(E39)</f>
        <v>1220</v>
      </c>
      <c r="F37" s="33">
        <f t="shared" ref="F37:K37" si="11">SUM(F39)</f>
        <v>200</v>
      </c>
      <c r="G37" s="33">
        <f t="shared" si="11"/>
        <v>160</v>
      </c>
      <c r="H37" s="33">
        <f t="shared" si="11"/>
        <v>100</v>
      </c>
      <c r="I37" s="33">
        <f t="shared" si="11"/>
        <v>250</v>
      </c>
      <c r="J37" s="33">
        <f t="shared" si="11"/>
        <v>250</v>
      </c>
      <c r="K37" s="33">
        <f t="shared" si="11"/>
        <v>260</v>
      </c>
      <c r="L37" s="93"/>
    </row>
    <row r="38" spans="2:12" s="16" customFormat="1">
      <c r="B38" s="107"/>
      <c r="C38" s="108"/>
      <c r="D38" s="15" t="s">
        <v>32</v>
      </c>
      <c r="E38" s="33"/>
      <c r="F38" s="33"/>
      <c r="G38" s="36"/>
      <c r="H38" s="36"/>
      <c r="I38" s="36"/>
      <c r="J38" s="36"/>
      <c r="K38" s="36"/>
      <c r="L38" s="93"/>
    </row>
    <row r="39" spans="2:12" s="16" customFormat="1">
      <c r="B39" s="107"/>
      <c r="C39" s="108"/>
      <c r="D39" s="15" t="s">
        <v>33</v>
      </c>
      <c r="E39" s="33">
        <f>SUM(F39:K39)</f>
        <v>1220</v>
      </c>
      <c r="F39" s="33">
        <f t="shared" ref="F39:K39" si="12">SUM(F41)</f>
        <v>200</v>
      </c>
      <c r="G39" s="33">
        <f t="shared" si="12"/>
        <v>160</v>
      </c>
      <c r="H39" s="33">
        <f t="shared" si="12"/>
        <v>100</v>
      </c>
      <c r="I39" s="33">
        <f t="shared" si="12"/>
        <v>250</v>
      </c>
      <c r="J39" s="33">
        <f t="shared" si="12"/>
        <v>250</v>
      </c>
      <c r="K39" s="33">
        <f t="shared" si="12"/>
        <v>260</v>
      </c>
      <c r="L39" s="93"/>
    </row>
    <row r="40" spans="2:12" s="16" customFormat="1">
      <c r="B40" s="107"/>
      <c r="C40" s="108"/>
      <c r="D40" s="24" t="s">
        <v>10</v>
      </c>
      <c r="E40" s="33"/>
      <c r="F40" s="33"/>
      <c r="G40" s="36"/>
      <c r="H40" s="36"/>
      <c r="I40" s="36"/>
      <c r="J40" s="36"/>
      <c r="K40" s="36"/>
      <c r="L40" s="93"/>
    </row>
    <row r="41" spans="2:12" s="16" customFormat="1" ht="37.5">
      <c r="B41" s="107"/>
      <c r="C41" s="108"/>
      <c r="D41" s="15" t="s">
        <v>39</v>
      </c>
      <c r="E41" s="33">
        <f>SUM(F41:K41)</f>
        <v>1220</v>
      </c>
      <c r="F41" s="33">
        <v>200</v>
      </c>
      <c r="G41" s="36">
        <v>160</v>
      </c>
      <c r="H41" s="36">
        <v>100</v>
      </c>
      <c r="I41" s="36">
        <v>250</v>
      </c>
      <c r="J41" s="36">
        <v>250</v>
      </c>
      <c r="K41" s="36">
        <v>260</v>
      </c>
      <c r="L41" s="93"/>
    </row>
    <row r="42" spans="2:12" s="16" customFormat="1">
      <c r="B42" s="107" t="s">
        <v>49</v>
      </c>
      <c r="C42" s="108" t="s">
        <v>52</v>
      </c>
      <c r="D42" s="22" t="s">
        <v>1</v>
      </c>
      <c r="E42" s="33">
        <f>SUM(E44)</f>
        <v>85</v>
      </c>
      <c r="F42" s="33">
        <f t="shared" ref="F42:K42" si="13">SUM(F44)</f>
        <v>0</v>
      </c>
      <c r="G42" s="33">
        <f t="shared" si="13"/>
        <v>0</v>
      </c>
      <c r="H42" s="33">
        <f t="shared" si="13"/>
        <v>0</v>
      </c>
      <c r="I42" s="33">
        <f t="shared" si="13"/>
        <v>25</v>
      </c>
      <c r="J42" s="33">
        <f t="shared" si="13"/>
        <v>30</v>
      </c>
      <c r="K42" s="33">
        <f t="shared" si="13"/>
        <v>30</v>
      </c>
      <c r="L42" s="93"/>
    </row>
    <row r="43" spans="2:12" s="16" customFormat="1">
      <c r="B43" s="107"/>
      <c r="C43" s="108"/>
      <c r="D43" s="15" t="s">
        <v>32</v>
      </c>
      <c r="E43" s="33"/>
      <c r="F43" s="33"/>
      <c r="G43" s="36"/>
      <c r="H43" s="36"/>
      <c r="I43" s="36"/>
      <c r="J43" s="36"/>
      <c r="K43" s="36"/>
      <c r="L43" s="93"/>
    </row>
    <row r="44" spans="2:12" s="16" customFormat="1">
      <c r="B44" s="107"/>
      <c r="C44" s="108"/>
      <c r="D44" s="15" t="s">
        <v>33</v>
      </c>
      <c r="E44" s="33">
        <f>SUM(F44:K44)</f>
        <v>85</v>
      </c>
      <c r="F44" s="33">
        <v>0</v>
      </c>
      <c r="G44" s="36">
        <v>0</v>
      </c>
      <c r="H44" s="36">
        <v>0</v>
      </c>
      <c r="I44" s="36">
        <v>25</v>
      </c>
      <c r="J44" s="36">
        <v>30</v>
      </c>
      <c r="K44" s="36">
        <v>30</v>
      </c>
      <c r="L44" s="93"/>
    </row>
    <row r="45" spans="2:12" s="16" customFormat="1">
      <c r="B45" s="107"/>
      <c r="C45" s="108"/>
      <c r="D45" s="24" t="s">
        <v>10</v>
      </c>
      <c r="E45" s="33"/>
      <c r="F45" s="33"/>
      <c r="G45" s="36"/>
      <c r="H45" s="36"/>
      <c r="I45" s="36"/>
      <c r="J45" s="36"/>
      <c r="K45" s="36"/>
      <c r="L45" s="93"/>
    </row>
    <row r="46" spans="2:12" s="16" customFormat="1" ht="37.5">
      <c r="B46" s="107"/>
      <c r="C46" s="108"/>
      <c r="D46" s="15" t="s">
        <v>39</v>
      </c>
      <c r="E46" s="33">
        <f>SUM(E44)</f>
        <v>85</v>
      </c>
      <c r="F46" s="33">
        <f t="shared" ref="F46:K46" si="14">SUM(F44)</f>
        <v>0</v>
      </c>
      <c r="G46" s="33">
        <f t="shared" si="14"/>
        <v>0</v>
      </c>
      <c r="H46" s="33">
        <f t="shared" si="14"/>
        <v>0</v>
      </c>
      <c r="I46" s="33">
        <f t="shared" si="14"/>
        <v>25</v>
      </c>
      <c r="J46" s="33">
        <f t="shared" si="14"/>
        <v>30</v>
      </c>
      <c r="K46" s="33">
        <f t="shared" si="14"/>
        <v>30</v>
      </c>
      <c r="L46" s="93"/>
    </row>
    <row r="47" spans="2:12" s="16" customFormat="1">
      <c r="B47" s="107" t="s">
        <v>50</v>
      </c>
      <c r="C47" s="108" t="s">
        <v>53</v>
      </c>
      <c r="D47" s="22" t="s">
        <v>1</v>
      </c>
      <c r="E47" s="33">
        <f>SUM(E49)</f>
        <v>115</v>
      </c>
      <c r="F47" s="33">
        <f t="shared" ref="F47:K47" si="15">SUM(F49)</f>
        <v>0</v>
      </c>
      <c r="G47" s="33">
        <f t="shared" si="15"/>
        <v>0</v>
      </c>
      <c r="H47" s="33">
        <f t="shared" si="15"/>
        <v>0</v>
      </c>
      <c r="I47" s="33">
        <f t="shared" si="15"/>
        <v>35</v>
      </c>
      <c r="J47" s="33">
        <f t="shared" si="15"/>
        <v>40</v>
      </c>
      <c r="K47" s="33">
        <f t="shared" si="15"/>
        <v>40</v>
      </c>
      <c r="L47" s="93"/>
    </row>
    <row r="48" spans="2:12" s="16" customFormat="1">
      <c r="B48" s="107"/>
      <c r="C48" s="108"/>
      <c r="D48" s="15" t="s">
        <v>32</v>
      </c>
      <c r="E48" s="33"/>
      <c r="F48" s="33"/>
      <c r="G48" s="33"/>
      <c r="H48" s="33"/>
      <c r="I48" s="33"/>
      <c r="J48" s="33"/>
      <c r="K48" s="33"/>
      <c r="L48" s="93"/>
    </row>
    <row r="49" spans="2:12" s="16" customFormat="1">
      <c r="B49" s="107"/>
      <c r="C49" s="108"/>
      <c r="D49" s="15" t="s">
        <v>33</v>
      </c>
      <c r="E49" s="33">
        <f>SUM(F49:K49)</f>
        <v>115</v>
      </c>
      <c r="F49" s="33">
        <v>0</v>
      </c>
      <c r="G49" s="33">
        <v>0</v>
      </c>
      <c r="H49" s="33">
        <v>0</v>
      </c>
      <c r="I49" s="33">
        <v>35</v>
      </c>
      <c r="J49" s="33">
        <v>40</v>
      </c>
      <c r="K49" s="33">
        <v>40</v>
      </c>
      <c r="L49" s="93"/>
    </row>
    <row r="50" spans="2:12" s="16" customFormat="1">
      <c r="B50" s="107"/>
      <c r="C50" s="108"/>
      <c r="D50" s="24" t="s">
        <v>10</v>
      </c>
      <c r="E50" s="33"/>
      <c r="F50" s="33"/>
      <c r="G50" s="33"/>
      <c r="H50" s="33"/>
      <c r="I50" s="33"/>
      <c r="J50" s="33"/>
      <c r="K50" s="33"/>
      <c r="L50" s="93"/>
    </row>
    <row r="51" spans="2:12" s="16" customFormat="1" ht="37.5">
      <c r="B51" s="107"/>
      <c r="C51" s="108"/>
      <c r="D51" s="15" t="s">
        <v>39</v>
      </c>
      <c r="E51" s="33">
        <f>SUM(F51:K51)</f>
        <v>145</v>
      </c>
      <c r="F51" s="33">
        <v>30</v>
      </c>
      <c r="G51" s="33">
        <v>0</v>
      </c>
      <c r="H51" s="33">
        <v>0</v>
      </c>
      <c r="I51" s="33">
        <v>35</v>
      </c>
      <c r="J51" s="33">
        <v>40</v>
      </c>
      <c r="K51" s="33">
        <v>40</v>
      </c>
      <c r="L51" s="93"/>
    </row>
    <row r="52" spans="2:12" s="29" customFormat="1">
      <c r="B52" s="90"/>
      <c r="C52" s="90"/>
      <c r="D52" s="27"/>
      <c r="E52" s="26"/>
      <c r="F52" s="37"/>
      <c r="G52" s="37"/>
      <c r="H52" s="37"/>
      <c r="I52" s="37"/>
      <c r="J52" s="37"/>
      <c r="K52" s="37"/>
      <c r="L52" s="95"/>
    </row>
    <row r="53" spans="2:12">
      <c r="F53" s="101"/>
      <c r="G53" s="39"/>
      <c r="H53" s="39"/>
      <c r="I53" s="39"/>
      <c r="J53" s="39"/>
      <c r="K53" s="39"/>
    </row>
  </sheetData>
  <mergeCells count="24">
    <mergeCell ref="B42:B46"/>
    <mergeCell ref="C42:C46"/>
    <mergeCell ref="B47:B51"/>
    <mergeCell ref="C47:C51"/>
    <mergeCell ref="B32:B36"/>
    <mergeCell ref="C32:C36"/>
    <mergeCell ref="B37:B41"/>
    <mergeCell ref="C37:C41"/>
    <mergeCell ref="I2:K2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  <mergeCell ref="C6:C8"/>
    <mergeCell ref="E6:K6"/>
    <mergeCell ref="E7:E8"/>
    <mergeCell ref="F7:K7"/>
    <mergeCell ref="D6:D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74"/>
  <sheetViews>
    <sheetView tabSelected="1" view="pageBreakPreview" zoomScale="70" zoomScaleSheetLayoutView="70" workbookViewId="0">
      <selection activeCell="F28" sqref="F28"/>
    </sheetView>
  </sheetViews>
  <sheetFormatPr defaultRowHeight="12.75"/>
  <cols>
    <col min="1" max="1" width="30" style="43" customWidth="1"/>
    <col min="2" max="2" width="40" style="73" customWidth="1"/>
    <col min="3" max="4" width="19.140625" style="43" customWidth="1"/>
    <col min="5" max="5" width="17.42578125" style="43" customWidth="1"/>
    <col min="6" max="6" width="17.5703125" style="43" customWidth="1"/>
    <col min="7" max="7" width="17.28515625" style="43" customWidth="1"/>
    <col min="8" max="9" width="17.7109375" style="43" customWidth="1"/>
    <col min="10" max="10" width="17.85546875" style="43" customWidth="1"/>
    <col min="11" max="11" width="22" style="43" customWidth="1"/>
    <col min="12" max="16384" width="9.140625" style="43"/>
  </cols>
  <sheetData>
    <row r="1" spans="1:10" ht="25.5" customHeight="1">
      <c r="B1" s="67"/>
      <c r="C1" s="44"/>
      <c r="D1" s="44"/>
      <c r="E1" s="44"/>
      <c r="F1" s="44"/>
      <c r="G1" s="44"/>
      <c r="H1" s="119" t="s">
        <v>47</v>
      </c>
      <c r="I1" s="119"/>
      <c r="J1" s="119"/>
    </row>
    <row r="2" spans="1:10" ht="15.75">
      <c r="B2" s="67"/>
      <c r="C2" s="44"/>
      <c r="D2" s="44"/>
      <c r="E2" s="44"/>
      <c r="F2" s="44"/>
    </row>
    <row r="3" spans="1:10" ht="15.75">
      <c r="A3" s="2"/>
      <c r="B3" s="68"/>
      <c r="C3" s="45"/>
      <c r="D3" s="45"/>
      <c r="E3" s="45"/>
      <c r="F3" s="45"/>
      <c r="G3" s="45"/>
      <c r="H3" s="45"/>
      <c r="I3" s="45"/>
      <c r="J3" s="45"/>
    </row>
    <row r="4" spans="1:10" s="46" customFormat="1" ht="83.25" customHeight="1">
      <c r="A4" s="141" t="s">
        <v>40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0">
      <c r="A5" s="1"/>
      <c r="B5" s="69"/>
      <c r="C5" s="47"/>
      <c r="D5" s="47"/>
      <c r="E5" s="47"/>
      <c r="F5" s="47"/>
      <c r="G5" s="47"/>
      <c r="H5" s="47"/>
      <c r="I5" s="47"/>
      <c r="J5" s="47"/>
    </row>
    <row r="6" spans="1:10" s="48" customFormat="1" ht="24" customHeight="1">
      <c r="A6" s="140" t="s">
        <v>2</v>
      </c>
      <c r="B6" s="123" t="s">
        <v>43</v>
      </c>
      <c r="C6" s="133" t="s">
        <v>8</v>
      </c>
      <c r="D6" s="128" t="s">
        <v>44</v>
      </c>
      <c r="E6" s="129"/>
      <c r="F6" s="129"/>
      <c r="G6" s="129"/>
      <c r="H6" s="129"/>
      <c r="I6" s="129"/>
      <c r="J6" s="130"/>
    </row>
    <row r="7" spans="1:10" s="48" customFormat="1" ht="15.75">
      <c r="A7" s="140"/>
      <c r="B7" s="124"/>
      <c r="C7" s="133"/>
      <c r="D7" s="131" t="s">
        <v>27</v>
      </c>
      <c r="E7" s="128" t="s">
        <v>31</v>
      </c>
      <c r="F7" s="129"/>
      <c r="G7" s="129"/>
      <c r="H7" s="129"/>
      <c r="I7" s="129"/>
      <c r="J7" s="130"/>
    </row>
    <row r="8" spans="1:10" s="46" customFormat="1" ht="47.25">
      <c r="A8" s="140"/>
      <c r="B8" s="125"/>
      <c r="C8" s="133"/>
      <c r="D8" s="132"/>
      <c r="E8" s="13" t="s">
        <v>19</v>
      </c>
      <c r="F8" s="5" t="s">
        <v>20</v>
      </c>
      <c r="G8" s="6" t="s">
        <v>21</v>
      </c>
      <c r="H8" s="6" t="s">
        <v>22</v>
      </c>
      <c r="I8" s="6" t="s">
        <v>23</v>
      </c>
      <c r="J8" s="6" t="s">
        <v>24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51" customFormat="1" ht="18.75">
      <c r="A10" s="134" t="s">
        <v>45</v>
      </c>
      <c r="B10" s="137" t="s">
        <v>36</v>
      </c>
      <c r="C10" s="49" t="s">
        <v>7</v>
      </c>
      <c r="D10" s="50">
        <f>SUM(D11:D16)</f>
        <v>1570</v>
      </c>
      <c r="E10" s="50">
        <f t="shared" ref="E10:J10" si="0">SUM(E11:E16)</f>
        <v>200</v>
      </c>
      <c r="F10" s="50">
        <f t="shared" si="0"/>
        <v>160</v>
      </c>
      <c r="G10" s="50">
        <f t="shared" si="0"/>
        <v>100</v>
      </c>
      <c r="H10" s="50">
        <f t="shared" si="0"/>
        <v>360</v>
      </c>
      <c r="I10" s="50">
        <f t="shared" si="0"/>
        <v>370</v>
      </c>
      <c r="J10" s="50">
        <f t="shared" si="0"/>
        <v>380</v>
      </c>
    </row>
    <row r="11" spans="1:10" s="46" customFormat="1" ht="18.75">
      <c r="A11" s="135"/>
      <c r="B11" s="138"/>
      <c r="C11" s="52" t="s">
        <v>11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</row>
    <row r="12" spans="1:10" s="46" customFormat="1" ht="18.75">
      <c r="A12" s="135"/>
      <c r="B12" s="138"/>
      <c r="C12" s="53" t="s">
        <v>4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</row>
    <row r="13" spans="1:10" ht="18.75">
      <c r="A13" s="135"/>
      <c r="B13" s="138"/>
      <c r="C13" s="53" t="s">
        <v>5</v>
      </c>
      <c r="D13" s="50">
        <f>SUM('табл2 ОБ по ГРБС'!E12)</f>
        <v>1570</v>
      </c>
      <c r="E13" s="50">
        <f>SUM('табл2 ОБ по ГРБС'!F12)</f>
        <v>200</v>
      </c>
      <c r="F13" s="50">
        <f>SUM('табл2 ОБ по ГРБС'!G12)</f>
        <v>160</v>
      </c>
      <c r="G13" s="50">
        <f>SUM('табл2 ОБ по ГРБС'!H12)</f>
        <v>100</v>
      </c>
      <c r="H13" s="50">
        <f>SUM('табл2 ОБ по ГРБС'!I12)</f>
        <v>360</v>
      </c>
      <c r="I13" s="50">
        <f>SUM('табл2 ОБ по ГРБС'!J12)</f>
        <v>370</v>
      </c>
      <c r="J13" s="50">
        <f>SUM('табл2 ОБ по ГРБС'!K12)</f>
        <v>380</v>
      </c>
    </row>
    <row r="14" spans="1:10" ht="38.25" customHeight="1">
      <c r="A14" s="135"/>
      <c r="B14" s="138"/>
      <c r="C14" s="55" t="s">
        <v>9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</row>
    <row r="15" spans="1:10" s="46" customFormat="1" ht="18.75">
      <c r="A15" s="135"/>
      <c r="B15" s="138"/>
      <c r="C15" s="53" t="s">
        <v>13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</row>
    <row r="16" spans="1:10" s="46" customFormat="1" ht="18.75">
      <c r="A16" s="136"/>
      <c r="B16" s="139"/>
      <c r="C16" s="53" t="s">
        <v>14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</row>
    <row r="17" spans="1:11" s="84" customFormat="1" ht="18.75">
      <c r="A17" s="77" t="s">
        <v>0</v>
      </c>
      <c r="B17" s="77"/>
      <c r="C17" s="79"/>
      <c r="D17" s="81"/>
      <c r="E17" s="81"/>
      <c r="F17" s="81"/>
      <c r="G17" s="81"/>
      <c r="H17" s="81"/>
      <c r="I17" s="81"/>
      <c r="J17" s="81"/>
    </row>
    <row r="18" spans="1:11" s="51" customFormat="1" ht="18.75">
      <c r="A18" s="120" t="s">
        <v>15</v>
      </c>
      <c r="B18" s="137" t="str">
        <f>'табл2 ОБ по ГРБС'!C16</f>
        <v>Формирование благоприятной инвестиционной среды</v>
      </c>
      <c r="C18" s="49" t="s">
        <v>7</v>
      </c>
      <c r="D18" s="56">
        <f>SUM(D19:D24)</f>
        <v>150</v>
      </c>
      <c r="E18" s="56">
        <f t="shared" ref="E18:J18" si="1">SUM(E19:E24)</f>
        <v>0</v>
      </c>
      <c r="F18" s="56">
        <f t="shared" si="1"/>
        <v>0</v>
      </c>
      <c r="G18" s="56">
        <f t="shared" si="1"/>
        <v>0</v>
      </c>
      <c r="H18" s="56">
        <f t="shared" si="1"/>
        <v>50</v>
      </c>
      <c r="I18" s="56">
        <f t="shared" si="1"/>
        <v>50</v>
      </c>
      <c r="J18" s="50">
        <f t="shared" si="1"/>
        <v>50</v>
      </c>
    </row>
    <row r="19" spans="1:11" s="46" customFormat="1" ht="18.75">
      <c r="A19" s="121"/>
      <c r="B19" s="138"/>
      <c r="C19" s="52" t="s">
        <v>11</v>
      </c>
      <c r="D19" s="63">
        <v>0</v>
      </c>
      <c r="E19" s="63"/>
      <c r="F19" s="63"/>
      <c r="G19" s="63"/>
      <c r="H19" s="63"/>
      <c r="I19" s="63"/>
      <c r="J19" s="62"/>
    </row>
    <row r="20" spans="1:11" s="46" customFormat="1" ht="18.75">
      <c r="A20" s="121"/>
      <c r="B20" s="138"/>
      <c r="C20" s="53" t="s">
        <v>4</v>
      </c>
      <c r="D20" s="63">
        <v>0</v>
      </c>
      <c r="E20" s="63"/>
      <c r="F20" s="63"/>
      <c r="G20" s="63"/>
      <c r="H20" s="63"/>
      <c r="I20" s="63"/>
      <c r="J20" s="62"/>
    </row>
    <row r="21" spans="1:11" s="46" customFormat="1" ht="18.75">
      <c r="A21" s="121"/>
      <c r="B21" s="138"/>
      <c r="C21" s="53" t="s">
        <v>5</v>
      </c>
      <c r="D21" s="63">
        <f>SUM('табл2 ОБ по ГРБС'!E18)</f>
        <v>150</v>
      </c>
      <c r="E21" s="63"/>
      <c r="F21" s="63"/>
      <c r="G21" s="63">
        <v>0</v>
      </c>
      <c r="H21" s="63">
        <f>SUM('табл2 ОБ по ГРБС'!I18)</f>
        <v>50</v>
      </c>
      <c r="I21" s="63">
        <f>SUM('табл2 ОБ по ГРБС'!J18)</f>
        <v>50</v>
      </c>
      <c r="J21" s="62">
        <f>SUM('табл2 ОБ по ГРБС'!K18)</f>
        <v>50</v>
      </c>
    </row>
    <row r="22" spans="1:11" s="46" customFormat="1" ht="38.25">
      <c r="A22" s="121"/>
      <c r="B22" s="138"/>
      <c r="C22" s="55" t="s">
        <v>9</v>
      </c>
      <c r="D22" s="63">
        <v>0</v>
      </c>
      <c r="E22" s="63"/>
      <c r="F22" s="63"/>
      <c r="G22" s="63"/>
      <c r="H22" s="63"/>
      <c r="I22" s="63"/>
      <c r="J22" s="62"/>
    </row>
    <row r="23" spans="1:11" s="46" customFormat="1" ht="18.75">
      <c r="A23" s="121"/>
      <c r="B23" s="138"/>
      <c r="C23" s="53" t="s">
        <v>6</v>
      </c>
      <c r="D23" s="63">
        <v>0</v>
      </c>
      <c r="E23" s="63"/>
      <c r="F23" s="63"/>
      <c r="G23" s="63"/>
      <c r="H23" s="63"/>
      <c r="I23" s="63"/>
      <c r="J23" s="62"/>
    </row>
    <row r="24" spans="1:11" s="46" customFormat="1" ht="18.75">
      <c r="A24" s="122"/>
      <c r="B24" s="139"/>
      <c r="C24" s="53" t="s">
        <v>14</v>
      </c>
      <c r="D24" s="63">
        <v>0</v>
      </c>
      <c r="E24" s="63"/>
      <c r="F24" s="63"/>
      <c r="G24" s="63"/>
      <c r="H24" s="63"/>
      <c r="I24" s="63"/>
      <c r="J24" s="62"/>
    </row>
    <row r="25" spans="1:11" ht="18.75">
      <c r="A25" s="42" t="s">
        <v>0</v>
      </c>
      <c r="B25" s="70"/>
      <c r="C25" s="53"/>
      <c r="D25" s="60"/>
      <c r="E25" s="60"/>
      <c r="F25" s="54"/>
      <c r="G25" s="54"/>
      <c r="H25" s="54"/>
      <c r="I25" s="54"/>
      <c r="J25" s="54"/>
    </row>
    <row r="26" spans="1:11" s="51" customFormat="1" ht="18.75">
      <c r="A26" s="143" t="s">
        <v>17</v>
      </c>
      <c r="B26" s="144" t="str">
        <f>'табл2 ОБ по ГРБС'!C21</f>
        <v>Повышение инвестиционной привлекательности Воронежской области</v>
      </c>
      <c r="C26" s="49" t="s">
        <v>7</v>
      </c>
      <c r="D26" s="56">
        <f>D27+D28+D29+D30+D31+D32</f>
        <v>150</v>
      </c>
      <c r="E26" s="56">
        <f t="shared" ref="E26:J26" si="2">E27+E28+E29+E30+E31+E32</f>
        <v>0</v>
      </c>
      <c r="F26" s="56">
        <f t="shared" si="2"/>
        <v>0</v>
      </c>
      <c r="G26" s="56">
        <f t="shared" si="2"/>
        <v>0</v>
      </c>
      <c r="H26" s="56">
        <f t="shared" si="2"/>
        <v>50</v>
      </c>
      <c r="I26" s="56">
        <f t="shared" si="2"/>
        <v>50</v>
      </c>
      <c r="J26" s="50">
        <f t="shared" si="2"/>
        <v>50</v>
      </c>
    </row>
    <row r="27" spans="1:11" ht="18.75">
      <c r="A27" s="143"/>
      <c r="B27" s="145"/>
      <c r="C27" s="52" t="s">
        <v>11</v>
      </c>
      <c r="D27" s="59">
        <f>SUM(E27:J27)</f>
        <v>0</v>
      </c>
      <c r="E27" s="60"/>
      <c r="F27" s="54"/>
      <c r="G27" s="54"/>
      <c r="H27" s="54"/>
      <c r="I27" s="54"/>
      <c r="J27" s="54"/>
    </row>
    <row r="28" spans="1:11" ht="18.75">
      <c r="A28" s="143"/>
      <c r="B28" s="145"/>
      <c r="C28" s="53" t="s">
        <v>4</v>
      </c>
      <c r="D28" s="59">
        <v>0</v>
      </c>
      <c r="E28" s="60"/>
      <c r="F28" s="60"/>
      <c r="G28" s="60"/>
      <c r="H28" s="60"/>
      <c r="I28" s="60"/>
      <c r="J28" s="54"/>
      <c r="K28" s="83"/>
    </row>
    <row r="29" spans="1:11" ht="18.75">
      <c r="A29" s="143"/>
      <c r="B29" s="145"/>
      <c r="C29" s="53" t="s">
        <v>5</v>
      </c>
      <c r="D29" s="59">
        <f>SUM('табл2 ОБ по ГРБС'!E23)</f>
        <v>150</v>
      </c>
      <c r="E29" s="59">
        <f>SUM('табл2 ОБ по ГРБС'!F23)</f>
        <v>0</v>
      </c>
      <c r="F29" s="59">
        <f>SUM('табл2 ОБ по ГРБС'!G23)</f>
        <v>0</v>
      </c>
      <c r="G29" s="59">
        <v>0</v>
      </c>
      <c r="H29" s="59">
        <f>SUM('табл2 ОБ по ГРБС'!I23)</f>
        <v>50</v>
      </c>
      <c r="I29" s="59">
        <f>SUM('табл2 ОБ по ГРБС'!J23)</f>
        <v>50</v>
      </c>
      <c r="J29" s="103">
        <f>SUM('табл2 ОБ по ГРБС'!K23)</f>
        <v>50</v>
      </c>
    </row>
    <row r="30" spans="1:11" ht="38.25">
      <c r="A30" s="143"/>
      <c r="B30" s="145"/>
      <c r="C30" s="55" t="s">
        <v>9</v>
      </c>
      <c r="D30" s="59">
        <f>SUM(E30:J30)</f>
        <v>0</v>
      </c>
      <c r="E30" s="60"/>
      <c r="F30" s="54"/>
      <c r="G30" s="54"/>
      <c r="H30" s="54"/>
      <c r="I30" s="54"/>
      <c r="J30" s="54"/>
    </row>
    <row r="31" spans="1:11" ht="18.75">
      <c r="A31" s="143"/>
      <c r="B31" s="145"/>
      <c r="C31" s="53" t="s">
        <v>6</v>
      </c>
      <c r="D31" s="59">
        <f>SUM(E31:J31)</f>
        <v>0</v>
      </c>
      <c r="E31" s="60"/>
      <c r="F31" s="54"/>
      <c r="G31" s="54"/>
      <c r="H31" s="54"/>
      <c r="I31" s="54"/>
      <c r="J31" s="54"/>
    </row>
    <row r="32" spans="1:11" ht="18.75">
      <c r="A32" s="143"/>
      <c r="B32" s="146"/>
      <c r="C32" s="53" t="s">
        <v>14</v>
      </c>
      <c r="D32" s="59">
        <f>SUM(E32:J32)</f>
        <v>0</v>
      </c>
      <c r="E32" s="60"/>
      <c r="F32" s="54"/>
      <c r="G32" s="54"/>
      <c r="H32" s="54"/>
      <c r="I32" s="54"/>
      <c r="J32" s="54"/>
    </row>
    <row r="33" spans="1:10" s="82" customFormat="1" ht="13.5" customHeight="1">
      <c r="A33" s="77"/>
      <c r="B33" s="78"/>
      <c r="C33" s="79"/>
      <c r="D33" s="80"/>
      <c r="E33" s="80"/>
      <c r="F33" s="81"/>
      <c r="G33" s="81"/>
      <c r="H33" s="81"/>
      <c r="I33" s="81"/>
      <c r="J33" s="81"/>
    </row>
    <row r="34" spans="1:10" s="51" customFormat="1" ht="18.75">
      <c r="A34" s="126" t="s">
        <v>16</v>
      </c>
      <c r="B34" s="127" t="str">
        <f>'табл2 ОБ по ГРБС'!C27</f>
        <v>Развитие и поддержка малого и среднего предпринимательства</v>
      </c>
      <c r="C34" s="49" t="s">
        <v>7</v>
      </c>
      <c r="D34" s="50">
        <f>SUM(D35:D40)</f>
        <v>1420</v>
      </c>
      <c r="E34" s="50">
        <f t="shared" ref="E34:J34" si="3">SUM(E35:E40)</f>
        <v>200</v>
      </c>
      <c r="F34" s="50">
        <f t="shared" si="3"/>
        <v>160</v>
      </c>
      <c r="G34" s="50">
        <f t="shared" si="3"/>
        <v>100</v>
      </c>
      <c r="H34" s="50">
        <f t="shared" si="3"/>
        <v>310</v>
      </c>
      <c r="I34" s="50">
        <f t="shared" si="3"/>
        <v>320</v>
      </c>
      <c r="J34" s="50">
        <f t="shared" si="3"/>
        <v>330</v>
      </c>
    </row>
    <row r="35" spans="1:10" s="46" customFormat="1" ht="18.75">
      <c r="A35" s="126"/>
      <c r="B35" s="127"/>
      <c r="C35" s="52" t="s">
        <v>11</v>
      </c>
      <c r="D35" s="62">
        <f t="shared" ref="D35:D40" si="4">SUM(D64)</f>
        <v>0</v>
      </c>
      <c r="E35" s="62"/>
      <c r="F35" s="62"/>
      <c r="G35" s="62"/>
      <c r="H35" s="62"/>
      <c r="I35" s="62"/>
      <c r="J35" s="62"/>
    </row>
    <row r="36" spans="1:10" s="46" customFormat="1" ht="18.75">
      <c r="A36" s="126"/>
      <c r="B36" s="127"/>
      <c r="C36" s="53" t="s">
        <v>4</v>
      </c>
      <c r="D36" s="62">
        <f t="shared" si="4"/>
        <v>0</v>
      </c>
      <c r="E36" s="62"/>
      <c r="F36" s="62"/>
      <c r="G36" s="62"/>
      <c r="H36" s="62"/>
      <c r="I36" s="62"/>
      <c r="J36" s="62"/>
    </row>
    <row r="37" spans="1:10" s="46" customFormat="1" ht="18.75">
      <c r="A37" s="126"/>
      <c r="B37" s="127"/>
      <c r="C37" s="53" t="s">
        <v>5</v>
      </c>
      <c r="D37" s="62">
        <f>SUM(D45)</f>
        <v>1420</v>
      </c>
      <c r="E37" s="62">
        <f t="shared" ref="E37:J37" si="5">SUM(E45)</f>
        <v>200</v>
      </c>
      <c r="F37" s="62">
        <f t="shared" si="5"/>
        <v>160</v>
      </c>
      <c r="G37" s="62">
        <f t="shared" si="5"/>
        <v>100</v>
      </c>
      <c r="H37" s="62">
        <f t="shared" si="5"/>
        <v>310</v>
      </c>
      <c r="I37" s="62">
        <f t="shared" si="5"/>
        <v>320</v>
      </c>
      <c r="J37" s="62">
        <f t="shared" si="5"/>
        <v>330</v>
      </c>
    </row>
    <row r="38" spans="1:10" s="46" customFormat="1" ht="38.25">
      <c r="A38" s="126"/>
      <c r="B38" s="127"/>
      <c r="C38" s="55" t="s">
        <v>9</v>
      </c>
      <c r="D38" s="62">
        <f t="shared" si="4"/>
        <v>0</v>
      </c>
      <c r="E38" s="62"/>
      <c r="F38" s="62"/>
      <c r="G38" s="62"/>
      <c r="H38" s="62"/>
      <c r="I38" s="62"/>
      <c r="J38" s="62"/>
    </row>
    <row r="39" spans="1:10" s="46" customFormat="1" ht="18.75">
      <c r="A39" s="126"/>
      <c r="B39" s="127"/>
      <c r="C39" s="53" t="s">
        <v>6</v>
      </c>
      <c r="D39" s="62">
        <f t="shared" si="4"/>
        <v>0</v>
      </c>
      <c r="E39" s="62"/>
      <c r="F39" s="62"/>
      <c r="G39" s="62"/>
      <c r="H39" s="62"/>
      <c r="I39" s="62"/>
      <c r="J39" s="62"/>
    </row>
    <row r="40" spans="1:10" s="46" customFormat="1" ht="21" customHeight="1">
      <c r="A40" s="126"/>
      <c r="B40" s="127"/>
      <c r="C40" s="53" t="s">
        <v>14</v>
      </c>
      <c r="D40" s="62">
        <f t="shared" si="4"/>
        <v>0</v>
      </c>
      <c r="E40" s="62"/>
      <c r="F40" s="62"/>
      <c r="G40" s="62"/>
      <c r="H40" s="62"/>
      <c r="I40" s="62"/>
      <c r="J40" s="62"/>
    </row>
    <row r="41" spans="1:10" ht="18" customHeight="1">
      <c r="A41" s="74" t="s">
        <v>0</v>
      </c>
      <c r="B41" s="10"/>
      <c r="C41" s="75"/>
      <c r="D41" s="76"/>
      <c r="E41" s="60"/>
      <c r="F41" s="54"/>
      <c r="G41" s="54"/>
      <c r="H41" s="54"/>
      <c r="I41" s="54"/>
      <c r="J41" s="54"/>
    </row>
    <row r="42" spans="1:10" ht="18" customHeight="1">
      <c r="A42" s="143" t="s">
        <v>18</v>
      </c>
      <c r="B42" s="147" t="s">
        <v>30</v>
      </c>
      <c r="C42" s="49" t="s">
        <v>7</v>
      </c>
      <c r="D42" s="56">
        <f>D43+D44+D45+D46+D47+D48</f>
        <v>1420</v>
      </c>
      <c r="E42" s="57">
        <f t="shared" ref="E42:J42" si="6">E43+E44+E45+E46+E47+E48</f>
        <v>200</v>
      </c>
      <c r="F42" s="58">
        <f t="shared" si="6"/>
        <v>160</v>
      </c>
      <c r="G42" s="58">
        <f t="shared" si="6"/>
        <v>100</v>
      </c>
      <c r="H42" s="58">
        <f t="shared" si="6"/>
        <v>310</v>
      </c>
      <c r="I42" s="58">
        <f t="shared" si="6"/>
        <v>320</v>
      </c>
      <c r="J42" s="58">
        <f t="shared" si="6"/>
        <v>330</v>
      </c>
    </row>
    <row r="43" spans="1:10" ht="18" customHeight="1">
      <c r="A43" s="143"/>
      <c r="B43" s="147"/>
      <c r="C43" s="52" t="s">
        <v>11</v>
      </c>
      <c r="D43" s="59">
        <f>SUM(E43:J43)</f>
        <v>0</v>
      </c>
      <c r="E43" s="60"/>
      <c r="F43" s="54"/>
      <c r="G43" s="54"/>
      <c r="H43" s="54"/>
      <c r="I43" s="54"/>
      <c r="J43" s="54"/>
    </row>
    <row r="44" spans="1:10" ht="18" customHeight="1">
      <c r="A44" s="143"/>
      <c r="B44" s="147"/>
      <c r="C44" s="53" t="s">
        <v>4</v>
      </c>
      <c r="D44" s="60">
        <v>0</v>
      </c>
      <c r="E44" s="60"/>
      <c r="F44" s="60"/>
      <c r="G44" s="60"/>
      <c r="H44" s="60"/>
      <c r="I44" s="60"/>
      <c r="J44" s="54"/>
    </row>
    <row r="45" spans="1:10" ht="18" customHeight="1">
      <c r="A45" s="143"/>
      <c r="B45" s="147"/>
      <c r="C45" s="53" t="s">
        <v>5</v>
      </c>
      <c r="D45" s="60">
        <f>SUM('табл2 ОБ по ГРБС'!E34)</f>
        <v>1420</v>
      </c>
      <c r="E45" s="60">
        <f>SUM('табл2 ОБ по ГРБС'!F34)</f>
        <v>200</v>
      </c>
      <c r="F45" s="60">
        <f>SUM('табл2 ОБ по ГРБС'!G34)</f>
        <v>160</v>
      </c>
      <c r="G45" s="60">
        <f>SUM('табл2 ОБ по ГРБС'!H34)</f>
        <v>100</v>
      </c>
      <c r="H45" s="60">
        <f>SUM('табл2 ОБ по ГРБС'!I34)</f>
        <v>310</v>
      </c>
      <c r="I45" s="60">
        <f>SUM('табл2 ОБ по ГРБС'!J34)</f>
        <v>320</v>
      </c>
      <c r="J45" s="60">
        <f>SUM('табл2 ОБ по ГРБС'!K34)</f>
        <v>330</v>
      </c>
    </row>
    <row r="46" spans="1:10" ht="38.25" customHeight="1">
      <c r="A46" s="143"/>
      <c r="B46" s="147"/>
      <c r="C46" s="55" t="s">
        <v>9</v>
      </c>
      <c r="D46" s="61">
        <f>SUM(E46:J46)</f>
        <v>0</v>
      </c>
      <c r="E46" s="60"/>
      <c r="F46" s="54"/>
      <c r="G46" s="54"/>
      <c r="H46" s="54"/>
      <c r="I46" s="54"/>
      <c r="J46" s="54"/>
    </row>
    <row r="47" spans="1:10" ht="18" customHeight="1">
      <c r="A47" s="143"/>
      <c r="B47" s="147"/>
      <c r="C47" s="53" t="s">
        <v>6</v>
      </c>
      <c r="D47" s="60">
        <f>SUM(E47:J47)</f>
        <v>0</v>
      </c>
      <c r="E47" s="60"/>
      <c r="F47" s="54"/>
      <c r="G47" s="54"/>
      <c r="H47" s="54"/>
      <c r="I47" s="54"/>
      <c r="J47" s="54"/>
    </row>
    <row r="48" spans="1:10" ht="18" customHeight="1">
      <c r="A48" s="143"/>
      <c r="B48" s="147"/>
      <c r="C48" s="53" t="s">
        <v>14</v>
      </c>
      <c r="D48" s="60">
        <f>SUM(E48:J48)</f>
        <v>0</v>
      </c>
      <c r="E48" s="60"/>
      <c r="F48" s="54"/>
      <c r="G48" s="54"/>
      <c r="H48" s="54"/>
      <c r="I48" s="54"/>
      <c r="J48" s="54"/>
    </row>
    <row r="49" spans="1:10" ht="18" customHeight="1">
      <c r="A49" s="143" t="s">
        <v>54</v>
      </c>
      <c r="B49" s="147" t="s">
        <v>51</v>
      </c>
      <c r="C49" s="49" t="s">
        <v>7</v>
      </c>
      <c r="D49" s="56">
        <f>D50+D51+D52+D53+D54+D55</f>
        <v>1220</v>
      </c>
      <c r="E49" s="57">
        <f t="shared" ref="E49:J49" si="7">E50+E51+E52+E53+E54+E55</f>
        <v>200</v>
      </c>
      <c r="F49" s="58">
        <f t="shared" si="7"/>
        <v>160</v>
      </c>
      <c r="G49" s="58">
        <f t="shared" si="7"/>
        <v>100</v>
      </c>
      <c r="H49" s="58">
        <f t="shared" si="7"/>
        <v>250</v>
      </c>
      <c r="I49" s="58">
        <f t="shared" si="7"/>
        <v>250</v>
      </c>
      <c r="J49" s="58">
        <f t="shared" si="7"/>
        <v>260</v>
      </c>
    </row>
    <row r="50" spans="1:10" ht="18" customHeight="1">
      <c r="A50" s="143"/>
      <c r="B50" s="147"/>
      <c r="C50" s="52" t="s">
        <v>11</v>
      </c>
      <c r="D50" s="59">
        <f>SUM(E50:J50)</f>
        <v>0</v>
      </c>
      <c r="E50" s="60"/>
      <c r="F50" s="54"/>
      <c r="G50" s="54"/>
      <c r="H50" s="54"/>
      <c r="I50" s="54"/>
      <c r="J50" s="54"/>
    </row>
    <row r="51" spans="1:10" ht="18" customHeight="1">
      <c r="A51" s="143"/>
      <c r="B51" s="147"/>
      <c r="C51" s="53" t="s">
        <v>4</v>
      </c>
      <c r="D51" s="60">
        <v>0</v>
      </c>
      <c r="E51" s="60"/>
      <c r="F51" s="60"/>
      <c r="G51" s="60"/>
      <c r="H51" s="60"/>
      <c r="I51" s="60"/>
      <c r="J51" s="54"/>
    </row>
    <row r="52" spans="1:10" ht="18" customHeight="1">
      <c r="A52" s="143"/>
      <c r="B52" s="147"/>
      <c r="C52" s="53" t="s">
        <v>5</v>
      </c>
      <c r="D52" s="60">
        <f>SUM('табл2 ОБ по ГРБС'!E39)</f>
        <v>1220</v>
      </c>
      <c r="E52" s="60">
        <f>SUM('табл2 ОБ по ГРБС'!F39)</f>
        <v>200</v>
      </c>
      <c r="F52" s="60">
        <f>SUM('табл2 ОБ по ГРБС'!G39)</f>
        <v>160</v>
      </c>
      <c r="G52" s="60">
        <f>SUM('табл2 ОБ по ГРБС'!H39)</f>
        <v>100</v>
      </c>
      <c r="H52" s="60">
        <f>SUM('табл2 ОБ по ГРБС'!I39)</f>
        <v>250</v>
      </c>
      <c r="I52" s="60">
        <f>SUM('табл2 ОБ по ГРБС'!J39)</f>
        <v>250</v>
      </c>
      <c r="J52" s="60">
        <f>SUM('табл2 ОБ по ГРБС'!K39)</f>
        <v>260</v>
      </c>
    </row>
    <row r="53" spans="1:10" ht="45.75" customHeight="1">
      <c r="A53" s="143"/>
      <c r="B53" s="147"/>
      <c r="C53" s="55" t="s">
        <v>9</v>
      </c>
      <c r="D53" s="61">
        <f>SUM(E53:J53)</f>
        <v>0</v>
      </c>
      <c r="E53" s="60"/>
      <c r="F53" s="54"/>
      <c r="G53" s="54"/>
      <c r="H53" s="54"/>
      <c r="I53" s="54"/>
      <c r="J53" s="54"/>
    </row>
    <row r="54" spans="1:10" ht="18" customHeight="1">
      <c r="A54" s="143"/>
      <c r="B54" s="147"/>
      <c r="C54" s="53" t="s">
        <v>6</v>
      </c>
      <c r="D54" s="60">
        <f>SUM(E54:J54)</f>
        <v>0</v>
      </c>
      <c r="E54" s="60"/>
      <c r="F54" s="54"/>
      <c r="G54" s="54"/>
      <c r="H54" s="54"/>
      <c r="I54" s="54"/>
      <c r="J54" s="54"/>
    </row>
    <row r="55" spans="1:10" ht="18" customHeight="1">
      <c r="A55" s="143"/>
      <c r="B55" s="147"/>
      <c r="C55" s="53" t="s">
        <v>14</v>
      </c>
      <c r="D55" s="60">
        <f>SUM(E55:J55)</f>
        <v>0</v>
      </c>
      <c r="E55" s="60"/>
      <c r="F55" s="54"/>
      <c r="G55" s="54"/>
      <c r="H55" s="54"/>
      <c r="I55" s="54"/>
      <c r="J55" s="54"/>
    </row>
    <row r="56" spans="1:10" ht="18" customHeight="1">
      <c r="A56" s="143" t="s">
        <v>55</v>
      </c>
      <c r="B56" s="147" t="s">
        <v>52</v>
      </c>
      <c r="C56" s="49" t="s">
        <v>7</v>
      </c>
      <c r="D56" s="56">
        <f>D57+D58+D59+D60+D61+D62</f>
        <v>85</v>
      </c>
      <c r="E56" s="57">
        <f t="shared" ref="E56:J56" si="8">E57+E58+E59+E60+E61+E62</f>
        <v>0</v>
      </c>
      <c r="F56" s="58">
        <f t="shared" si="8"/>
        <v>0</v>
      </c>
      <c r="G56" s="58">
        <f t="shared" si="8"/>
        <v>0</v>
      </c>
      <c r="H56" s="58">
        <f t="shared" si="8"/>
        <v>25</v>
      </c>
      <c r="I56" s="58">
        <f t="shared" si="8"/>
        <v>30</v>
      </c>
      <c r="J56" s="58">
        <f t="shared" si="8"/>
        <v>30</v>
      </c>
    </row>
    <row r="57" spans="1:10" ht="18" customHeight="1">
      <c r="A57" s="143"/>
      <c r="B57" s="147"/>
      <c r="C57" s="52" t="s">
        <v>11</v>
      </c>
      <c r="D57" s="59">
        <f>SUM(E57:J57)</f>
        <v>0</v>
      </c>
      <c r="E57" s="60"/>
      <c r="F57" s="54"/>
      <c r="G57" s="54"/>
      <c r="H57" s="54"/>
      <c r="I57" s="54"/>
      <c r="J57" s="54"/>
    </row>
    <row r="58" spans="1:10" ht="18" customHeight="1">
      <c r="A58" s="143"/>
      <c r="B58" s="147"/>
      <c r="C58" s="53" t="s">
        <v>4</v>
      </c>
      <c r="D58" s="60">
        <v>0</v>
      </c>
      <c r="E58" s="60"/>
      <c r="F58" s="60"/>
      <c r="G58" s="60"/>
      <c r="H58" s="60"/>
      <c r="I58" s="60"/>
      <c r="J58" s="54"/>
    </row>
    <row r="59" spans="1:10" ht="18" customHeight="1">
      <c r="A59" s="143"/>
      <c r="B59" s="147"/>
      <c r="C59" s="53" t="s">
        <v>5</v>
      </c>
      <c r="D59" s="60">
        <f>SUM('табл2 ОБ по ГРБС'!E44)</f>
        <v>85</v>
      </c>
      <c r="E59" s="60">
        <f>SUM('табл2 ОБ по ГРБС'!F44)</f>
        <v>0</v>
      </c>
      <c r="F59" s="60">
        <v>0</v>
      </c>
      <c r="G59" s="60">
        <v>0</v>
      </c>
      <c r="H59" s="60">
        <f>SUM('табл2 ОБ по ГРБС'!I44)</f>
        <v>25</v>
      </c>
      <c r="I59" s="60">
        <f>SUM('табл2 ОБ по ГРБС'!J44)</f>
        <v>30</v>
      </c>
      <c r="J59" s="60">
        <f>SUM('табл2 ОБ по ГРБС'!K44)</f>
        <v>30</v>
      </c>
    </row>
    <row r="60" spans="1:10" ht="39" customHeight="1">
      <c r="A60" s="143"/>
      <c r="B60" s="147"/>
      <c r="C60" s="55" t="s">
        <v>9</v>
      </c>
      <c r="D60" s="61">
        <f>SUM(E60:J60)</f>
        <v>0</v>
      </c>
      <c r="E60" s="60"/>
      <c r="F60" s="54"/>
      <c r="G60" s="54"/>
      <c r="H60" s="54"/>
      <c r="I60" s="54"/>
      <c r="J60" s="54"/>
    </row>
    <row r="61" spans="1:10" ht="18" customHeight="1">
      <c r="A61" s="143"/>
      <c r="B61" s="147"/>
      <c r="C61" s="53" t="s">
        <v>6</v>
      </c>
      <c r="D61" s="60">
        <f>SUM(E61:J61)</f>
        <v>0</v>
      </c>
      <c r="E61" s="60"/>
      <c r="F61" s="54"/>
      <c r="G61" s="54"/>
      <c r="H61" s="54"/>
      <c r="I61" s="54"/>
      <c r="J61" s="54"/>
    </row>
    <row r="62" spans="1:10" ht="18" customHeight="1">
      <c r="A62" s="143"/>
      <c r="B62" s="147"/>
      <c r="C62" s="53" t="s">
        <v>14</v>
      </c>
      <c r="D62" s="60">
        <f>SUM(E62:J62)</f>
        <v>0</v>
      </c>
      <c r="E62" s="60"/>
      <c r="F62" s="54"/>
      <c r="G62" s="54"/>
      <c r="H62" s="54"/>
      <c r="I62" s="54"/>
      <c r="J62" s="54"/>
    </row>
    <row r="63" spans="1:10" s="51" customFormat="1" ht="18.75">
      <c r="A63" s="143" t="s">
        <v>56</v>
      </c>
      <c r="B63" s="147" t="s">
        <v>53</v>
      </c>
      <c r="C63" s="49" t="s">
        <v>7</v>
      </c>
      <c r="D63" s="56">
        <f>D64+D65+D66+D67+D68+D69</f>
        <v>115</v>
      </c>
      <c r="E63" s="57">
        <f t="shared" ref="E63:J63" si="9">E64+E65+E66+E67+E68+E69</f>
        <v>0</v>
      </c>
      <c r="F63" s="58">
        <f t="shared" si="9"/>
        <v>0</v>
      </c>
      <c r="G63" s="58">
        <f t="shared" si="9"/>
        <v>0</v>
      </c>
      <c r="H63" s="58">
        <f t="shared" si="9"/>
        <v>35</v>
      </c>
      <c r="I63" s="58">
        <f t="shared" si="9"/>
        <v>40</v>
      </c>
      <c r="J63" s="58">
        <f t="shared" si="9"/>
        <v>40</v>
      </c>
    </row>
    <row r="64" spans="1:10" ht="18.75">
      <c r="A64" s="143"/>
      <c r="B64" s="147"/>
      <c r="C64" s="52" t="s">
        <v>11</v>
      </c>
      <c r="D64" s="59">
        <f>SUM(E64:J64)</f>
        <v>0</v>
      </c>
      <c r="E64" s="60"/>
      <c r="F64" s="54"/>
      <c r="G64" s="54"/>
      <c r="H64" s="54"/>
      <c r="I64" s="54"/>
      <c r="J64" s="54"/>
    </row>
    <row r="65" spans="1:11" ht="18.75">
      <c r="A65" s="143"/>
      <c r="B65" s="147"/>
      <c r="C65" s="53" t="s">
        <v>4</v>
      </c>
      <c r="D65" s="60">
        <v>0</v>
      </c>
      <c r="E65" s="60"/>
      <c r="F65" s="60"/>
      <c r="G65" s="60"/>
      <c r="H65" s="60"/>
      <c r="I65" s="60"/>
      <c r="J65" s="54"/>
      <c r="K65" s="83"/>
    </row>
    <row r="66" spans="1:11" ht="18.75">
      <c r="A66" s="143"/>
      <c r="B66" s="147"/>
      <c r="C66" s="53" t="s">
        <v>5</v>
      </c>
      <c r="D66" s="60">
        <f>SUM('табл2 ОБ по ГРБС'!E49)</f>
        <v>115</v>
      </c>
      <c r="E66" s="60">
        <f>SUM('табл2 ОБ по ГРБС'!F49)</f>
        <v>0</v>
      </c>
      <c r="F66" s="60">
        <v>0</v>
      </c>
      <c r="G66" s="60">
        <v>0</v>
      </c>
      <c r="H66" s="60">
        <f>SUM('табл2 ОБ по ГРБС'!I49)</f>
        <v>35</v>
      </c>
      <c r="I66" s="60">
        <f>SUM('табл2 ОБ по ГРБС'!J49)</f>
        <v>40</v>
      </c>
      <c r="J66" s="60">
        <f>SUM('табл2 ОБ по ГРБС'!K49)</f>
        <v>40</v>
      </c>
    </row>
    <row r="67" spans="1:11" ht="38.25">
      <c r="A67" s="143"/>
      <c r="B67" s="147"/>
      <c r="C67" s="55" t="s">
        <v>9</v>
      </c>
      <c r="D67" s="61">
        <f>SUM(E67:J67)</f>
        <v>0</v>
      </c>
      <c r="E67" s="60"/>
      <c r="F67" s="54"/>
      <c r="G67" s="54"/>
      <c r="H67" s="54"/>
      <c r="I67" s="54"/>
      <c r="J67" s="54"/>
    </row>
    <row r="68" spans="1:11" ht="18.75">
      <c r="A68" s="143"/>
      <c r="B68" s="147"/>
      <c r="C68" s="53" t="s">
        <v>6</v>
      </c>
      <c r="D68" s="60">
        <f>SUM(E68:J68)</f>
        <v>0</v>
      </c>
      <c r="E68" s="60"/>
      <c r="F68" s="54"/>
      <c r="G68" s="54"/>
      <c r="H68" s="54"/>
      <c r="I68" s="54"/>
      <c r="J68" s="54"/>
    </row>
    <row r="69" spans="1:11" ht="18.75">
      <c r="A69" s="143"/>
      <c r="B69" s="147"/>
      <c r="C69" s="53" t="s">
        <v>14</v>
      </c>
      <c r="D69" s="60">
        <f>SUM(E69:J69)</f>
        <v>0</v>
      </c>
      <c r="E69" s="60"/>
      <c r="F69" s="54"/>
      <c r="G69" s="54"/>
      <c r="H69" s="54"/>
      <c r="I69" s="54"/>
      <c r="J69" s="54"/>
    </row>
    <row r="70" spans="1:11" ht="15.75">
      <c r="A70" s="8"/>
      <c r="B70" s="71"/>
      <c r="C70" s="64"/>
      <c r="D70" s="64"/>
      <c r="E70" s="7"/>
      <c r="F70" s="7"/>
      <c r="G70" s="7"/>
      <c r="H70" s="7"/>
      <c r="I70" s="7"/>
      <c r="J70" s="7"/>
    </row>
    <row r="71" spans="1:11">
      <c r="A71" s="65"/>
      <c r="B71" s="72"/>
    </row>
    <row r="72" spans="1:11" ht="32.25" customHeight="1">
      <c r="A72" s="142" t="s">
        <v>12</v>
      </c>
      <c r="B72" s="142"/>
      <c r="C72" s="142"/>
      <c r="D72" s="142"/>
    </row>
    <row r="73" spans="1:11" ht="15">
      <c r="A73" s="66"/>
      <c r="B73" s="12"/>
      <c r="C73" s="66"/>
      <c r="D73" s="66"/>
      <c r="E73" s="66"/>
      <c r="F73" s="66"/>
      <c r="G73" s="66"/>
      <c r="H73" s="66"/>
      <c r="I73" s="66"/>
      <c r="J73" s="66"/>
    </row>
    <row r="74" spans="1:11" ht="15">
      <c r="E74" s="66"/>
      <c r="F74" s="66"/>
      <c r="G74" s="66"/>
      <c r="H74" s="66"/>
      <c r="I74" s="66"/>
      <c r="J74" s="66"/>
    </row>
  </sheetData>
  <mergeCells count="25">
    <mergeCell ref="A72:D72"/>
    <mergeCell ref="A26:A32"/>
    <mergeCell ref="B26:B32"/>
    <mergeCell ref="A63:A69"/>
    <mergeCell ref="B63:B69"/>
    <mergeCell ref="A42:A48"/>
    <mergeCell ref="B42:B48"/>
    <mergeCell ref="A49:A55"/>
    <mergeCell ref="B49:B55"/>
    <mergeCell ref="A56:A62"/>
    <mergeCell ref="B56:B62"/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6:A8"/>
    <mergeCell ref="A4:J4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9" firstPageNumber="163" fitToHeight="2" orientation="landscape" r:id="rId1"/>
  <headerFooter differentFirst="1" scaleWithDoc="0">
    <oddHeader>&amp;C&amp;P</oddHead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nssmoilova</cp:lastModifiedBy>
  <cp:lastPrinted>2016-12-28T08:48:57Z</cp:lastPrinted>
  <dcterms:created xsi:type="dcterms:W3CDTF">2005-05-11T09:34:44Z</dcterms:created>
  <dcterms:modified xsi:type="dcterms:W3CDTF">2016-12-28T08:52:18Z</dcterms:modified>
</cp:coreProperties>
</file>