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75" windowWidth="11340" windowHeight="6795" tabRatio="694" activeTab="1"/>
  </bookViews>
  <sheets>
    <sheet name="табл2 ОБ по ГРБС" sheetId="44" r:id="rId1"/>
    <sheet name="табл3 Все источ" sheetId="45" r:id="rId2"/>
  </sheets>
  <definedNames>
    <definedName name="_xlnm._FilterDatabase" localSheetId="0" hidden="1">'табл2 ОБ по ГРБС'!$A$10:$K$62</definedName>
    <definedName name="_xlnm.Print_Titles" localSheetId="0">'табл2 ОБ по ГРБС'!$6:$8</definedName>
    <definedName name="_xlnm.Print_Titles" localSheetId="1">'табл3 Все источ'!$6:$8</definedName>
    <definedName name="_xlnm.Print_Area" localSheetId="0">'табл2 ОБ по ГРБС'!$A$1:$K$72</definedName>
    <definedName name="_xlnm.Print_Area" localSheetId="1">'табл3 Все источ'!$A$1:$J$101</definedName>
  </definedNames>
  <calcPr calcId="125725"/>
</workbook>
</file>

<file path=xl/calcChain.xml><?xml version="1.0" encoding="utf-8"?>
<calcChain xmlns="http://schemas.openxmlformats.org/spreadsheetml/2006/main">
  <c r="E37" i="45"/>
  <c r="F45"/>
  <c r="F37" s="1"/>
  <c r="F13" s="1"/>
  <c r="G45"/>
  <c r="H45"/>
  <c r="I45"/>
  <c r="I37" s="1"/>
  <c r="J45"/>
  <c r="E45"/>
  <c r="E13" s="1"/>
  <c r="G37"/>
  <c r="G13" s="1"/>
  <c r="J37"/>
  <c r="H37"/>
  <c r="H13" s="1"/>
  <c r="E35"/>
  <c r="F35"/>
  <c r="G35"/>
  <c r="H35"/>
  <c r="I35"/>
  <c r="J35"/>
  <c r="E36"/>
  <c r="F36"/>
  <c r="G36"/>
  <c r="H36"/>
  <c r="I36"/>
  <c r="J36"/>
  <c r="E38"/>
  <c r="F38"/>
  <c r="G38"/>
  <c r="H38"/>
  <c r="I38"/>
  <c r="J38"/>
  <c r="E39"/>
  <c r="F39"/>
  <c r="G39"/>
  <c r="H39"/>
  <c r="I39"/>
  <c r="J39"/>
  <c r="E40"/>
  <c r="F40"/>
  <c r="G40"/>
  <c r="H40"/>
  <c r="I40"/>
  <c r="J40"/>
  <c r="D35"/>
  <c r="D36"/>
  <c r="D38"/>
  <c r="D39"/>
  <c r="D40"/>
  <c r="E70"/>
  <c r="F70"/>
  <c r="G70"/>
  <c r="H70"/>
  <c r="I70"/>
  <c r="J70"/>
  <c r="E71"/>
  <c r="F71"/>
  <c r="G71"/>
  <c r="H71"/>
  <c r="I71"/>
  <c r="J71"/>
  <c r="E72"/>
  <c r="F72"/>
  <c r="G72"/>
  <c r="H72"/>
  <c r="I72"/>
  <c r="J72"/>
  <c r="E73"/>
  <c r="F73"/>
  <c r="G73"/>
  <c r="H73"/>
  <c r="I73"/>
  <c r="J73"/>
  <c r="E74"/>
  <c r="F74"/>
  <c r="G74"/>
  <c r="H74"/>
  <c r="I74"/>
  <c r="J74"/>
  <c r="E75"/>
  <c r="F75"/>
  <c r="G75"/>
  <c r="H75"/>
  <c r="I75"/>
  <c r="J75"/>
  <c r="E76"/>
  <c r="F76"/>
  <c r="G76"/>
  <c r="H76"/>
  <c r="I76"/>
  <c r="J76"/>
  <c r="D71"/>
  <c r="D72"/>
  <c r="D73"/>
  <c r="D74"/>
  <c r="D75"/>
  <c r="D76"/>
  <c r="D70"/>
  <c r="E85"/>
  <c r="F85"/>
  <c r="G85"/>
  <c r="H85"/>
  <c r="I85"/>
  <c r="J85"/>
  <c r="E86"/>
  <c r="F86"/>
  <c r="G86"/>
  <c r="H86"/>
  <c r="I86"/>
  <c r="J86"/>
  <c r="E87"/>
  <c r="F87"/>
  <c r="G87"/>
  <c r="H87"/>
  <c r="I87"/>
  <c r="J87"/>
  <c r="E88"/>
  <c r="F88"/>
  <c r="G88"/>
  <c r="H88"/>
  <c r="I88"/>
  <c r="J88"/>
  <c r="E89"/>
  <c r="F89"/>
  <c r="G89"/>
  <c r="H89"/>
  <c r="I89"/>
  <c r="J89"/>
  <c r="E90"/>
  <c r="F90"/>
  <c r="G90"/>
  <c r="H90"/>
  <c r="I90"/>
  <c r="J90"/>
  <c r="E91"/>
  <c r="F91"/>
  <c r="G91"/>
  <c r="H91"/>
  <c r="I91"/>
  <c r="J91"/>
  <c r="D86"/>
  <c r="D87"/>
  <c r="D88"/>
  <c r="D89"/>
  <c r="D90"/>
  <c r="D91"/>
  <c r="D85"/>
  <c r="D83"/>
  <c r="D82"/>
  <c r="D81"/>
  <c r="D80"/>
  <c r="D78"/>
  <c r="J77"/>
  <c r="I77"/>
  <c r="H77"/>
  <c r="G77"/>
  <c r="F77"/>
  <c r="E77"/>
  <c r="D99"/>
  <c r="D98"/>
  <c r="D97"/>
  <c r="D96"/>
  <c r="D94"/>
  <c r="J93"/>
  <c r="I93"/>
  <c r="H93"/>
  <c r="G93"/>
  <c r="F93"/>
  <c r="E93"/>
  <c r="D69"/>
  <c r="D68"/>
  <c r="D67"/>
  <c r="D63" s="1"/>
  <c r="D66"/>
  <c r="D64"/>
  <c r="J63"/>
  <c r="I63"/>
  <c r="H63"/>
  <c r="G63"/>
  <c r="F63"/>
  <c r="E63"/>
  <c r="E11" i="44"/>
  <c r="E12"/>
  <c r="E13"/>
  <c r="E14"/>
  <c r="E10"/>
  <c r="G10"/>
  <c r="H10"/>
  <c r="I10"/>
  <c r="J10"/>
  <c r="K10"/>
  <c r="G11"/>
  <c r="H11"/>
  <c r="I11"/>
  <c r="J11"/>
  <c r="K11"/>
  <c r="G12"/>
  <c r="H12"/>
  <c r="I12"/>
  <c r="J12"/>
  <c r="K12"/>
  <c r="G13"/>
  <c r="H13"/>
  <c r="I13"/>
  <c r="J13"/>
  <c r="K13"/>
  <c r="G14"/>
  <c r="H14"/>
  <c r="I14"/>
  <c r="J14"/>
  <c r="K14"/>
  <c r="F11"/>
  <c r="F12"/>
  <c r="F13"/>
  <c r="F14"/>
  <c r="F10"/>
  <c r="E28"/>
  <c r="E29"/>
  <c r="E30"/>
  <c r="E31"/>
  <c r="E27"/>
  <c r="G27"/>
  <c r="H27"/>
  <c r="I27"/>
  <c r="J27"/>
  <c r="K27"/>
  <c r="G28"/>
  <c r="H28"/>
  <c r="I28"/>
  <c r="J28"/>
  <c r="K28"/>
  <c r="G29"/>
  <c r="H29"/>
  <c r="I29"/>
  <c r="J29"/>
  <c r="K29"/>
  <c r="G30"/>
  <c r="H30"/>
  <c r="I30"/>
  <c r="J30"/>
  <c r="K30"/>
  <c r="G31"/>
  <c r="H31"/>
  <c r="I31"/>
  <c r="J31"/>
  <c r="K31"/>
  <c r="F28"/>
  <c r="F29"/>
  <c r="F30"/>
  <c r="F31"/>
  <c r="F27"/>
  <c r="E53"/>
  <c r="E54"/>
  <c r="E55"/>
  <c r="E56"/>
  <c r="E52"/>
  <c r="G52"/>
  <c r="H52"/>
  <c r="I52"/>
  <c r="J52"/>
  <c r="K52"/>
  <c r="G53"/>
  <c r="H53"/>
  <c r="I53"/>
  <c r="J53"/>
  <c r="K53"/>
  <c r="G54"/>
  <c r="H54"/>
  <c r="I54"/>
  <c r="J54"/>
  <c r="K54"/>
  <c r="G55"/>
  <c r="H55"/>
  <c r="I55"/>
  <c r="J55"/>
  <c r="K55"/>
  <c r="G56"/>
  <c r="H56"/>
  <c r="I56"/>
  <c r="J56"/>
  <c r="K56"/>
  <c r="F53"/>
  <c r="F54"/>
  <c r="F55"/>
  <c r="F56"/>
  <c r="F52"/>
  <c r="G57"/>
  <c r="E57" s="1"/>
  <c r="H57"/>
  <c r="I57"/>
  <c r="J57"/>
  <c r="K57"/>
  <c r="F57"/>
  <c r="E58"/>
  <c r="E59"/>
  <c r="E60"/>
  <c r="E61"/>
  <c r="G59"/>
  <c r="H59"/>
  <c r="I59"/>
  <c r="J59"/>
  <c r="K59"/>
  <c r="F59"/>
  <c r="K72"/>
  <c r="K67" s="1"/>
  <c r="J72"/>
  <c r="J67" s="1"/>
  <c r="I72"/>
  <c r="K70"/>
  <c r="K65" s="1"/>
  <c r="J70"/>
  <c r="I70"/>
  <c r="H70"/>
  <c r="G70"/>
  <c r="G65" s="1"/>
  <c r="K68"/>
  <c r="J68"/>
  <c r="I68"/>
  <c r="I63" s="1"/>
  <c r="H68"/>
  <c r="H63" s="1"/>
  <c r="G68"/>
  <c r="G63" s="1"/>
  <c r="H67"/>
  <c r="G67"/>
  <c r="F67"/>
  <c r="J65"/>
  <c r="I65"/>
  <c r="H65"/>
  <c r="F65"/>
  <c r="K63"/>
  <c r="J63"/>
  <c r="F63"/>
  <c r="E63"/>
  <c r="G36"/>
  <c r="H36"/>
  <c r="I36"/>
  <c r="J36"/>
  <c r="K36"/>
  <c r="G44"/>
  <c r="H44"/>
  <c r="H42" s="1"/>
  <c r="I44"/>
  <c r="J44"/>
  <c r="K44"/>
  <c r="F44"/>
  <c r="F36" s="1"/>
  <c r="I34"/>
  <c r="J34"/>
  <c r="K34"/>
  <c r="E51"/>
  <c r="D62" i="45"/>
  <c r="D61"/>
  <c r="D60"/>
  <c r="D59"/>
  <c r="D57"/>
  <c r="J56"/>
  <c r="I56"/>
  <c r="H56"/>
  <c r="G56"/>
  <c r="F56"/>
  <c r="E56"/>
  <c r="E46" i="44"/>
  <c r="K42"/>
  <c r="J42"/>
  <c r="G42"/>
  <c r="G32" s="1"/>
  <c r="I42"/>
  <c r="G39"/>
  <c r="G34" s="1"/>
  <c r="H39"/>
  <c r="G37"/>
  <c r="H37"/>
  <c r="I37"/>
  <c r="J37"/>
  <c r="K37"/>
  <c r="E38"/>
  <c r="E40"/>
  <c r="E41"/>
  <c r="J49" i="45"/>
  <c r="I49"/>
  <c r="H49"/>
  <c r="G49"/>
  <c r="F49"/>
  <c r="E49"/>
  <c r="D50"/>
  <c r="D52"/>
  <c r="D49" s="1"/>
  <c r="D53"/>
  <c r="D54"/>
  <c r="D55"/>
  <c r="E18"/>
  <c r="F18"/>
  <c r="G18"/>
  <c r="G26"/>
  <c r="E29"/>
  <c r="E26" s="1"/>
  <c r="F29"/>
  <c r="F26" s="1"/>
  <c r="H29"/>
  <c r="H26" s="1"/>
  <c r="I29"/>
  <c r="I26" s="1"/>
  <c r="D48"/>
  <c r="D47"/>
  <c r="D46"/>
  <c r="D43"/>
  <c r="F49" i="44"/>
  <c r="F47" s="1"/>
  <c r="G49"/>
  <c r="H49"/>
  <c r="I47"/>
  <c r="I32" s="1"/>
  <c r="J47"/>
  <c r="J32" s="1"/>
  <c r="H18"/>
  <c r="I18"/>
  <c r="H21" i="45" s="1"/>
  <c r="H18" s="1"/>
  <c r="J18" i="44"/>
  <c r="I21" i="45" s="1"/>
  <c r="I18" s="1"/>
  <c r="K18" i="44"/>
  <c r="J21" i="45" s="1"/>
  <c r="J18" s="1"/>
  <c r="E23" i="44"/>
  <c r="D29" i="45" s="1"/>
  <c r="J29"/>
  <c r="F18" i="44"/>
  <c r="G18"/>
  <c r="D30" i="45"/>
  <c r="F21" i="44"/>
  <c r="G21"/>
  <c r="G16" s="1"/>
  <c r="H21"/>
  <c r="H16" s="1"/>
  <c r="I21"/>
  <c r="I16" s="1"/>
  <c r="J21"/>
  <c r="J16" s="1"/>
  <c r="K21"/>
  <c r="K16" s="1"/>
  <c r="F20"/>
  <c r="G20"/>
  <c r="H20"/>
  <c r="I20"/>
  <c r="J20"/>
  <c r="K20"/>
  <c r="E25"/>
  <c r="E20" s="1"/>
  <c r="B34" i="45"/>
  <c r="B26"/>
  <c r="B18"/>
  <c r="J26"/>
  <c r="D31"/>
  <c r="D32"/>
  <c r="D27"/>
  <c r="J13" l="1"/>
  <c r="I13"/>
  <c r="D77"/>
  <c r="D93"/>
  <c r="E72" i="44"/>
  <c r="E67" s="1"/>
  <c r="E70"/>
  <c r="E65" s="1"/>
  <c r="H34"/>
  <c r="F34"/>
  <c r="H32"/>
  <c r="E36"/>
  <c r="E34"/>
  <c r="E37"/>
  <c r="E39"/>
  <c r="E44"/>
  <c r="E42" s="1"/>
  <c r="D56" i="45"/>
  <c r="F42" i="44"/>
  <c r="F32" s="1"/>
  <c r="D45" i="45"/>
  <c r="D37" s="1"/>
  <c r="K47" i="44"/>
  <c r="K32" s="1"/>
  <c r="F42" i="45"/>
  <c r="F34" s="1"/>
  <c r="E21" i="44"/>
  <c r="E16" s="1"/>
  <c r="H47"/>
  <c r="G47"/>
  <c r="D26" i="45"/>
  <c r="F16" i="44"/>
  <c r="E18"/>
  <c r="E49"/>
  <c r="E47" l="1"/>
  <c r="E32" s="1"/>
  <c r="I42" i="45"/>
  <c r="I34" s="1"/>
  <c r="E42"/>
  <c r="E34" s="1"/>
  <c r="J42"/>
  <c r="J34" s="1"/>
  <c r="D21"/>
  <c r="D18" s="1"/>
  <c r="F10" l="1"/>
  <c r="J10"/>
  <c r="D42"/>
  <c r="D34" s="1"/>
  <c r="G42"/>
  <c r="G34" s="1"/>
  <c r="H42"/>
  <c r="H34" s="1"/>
  <c r="I10" l="1"/>
  <c r="H10"/>
  <c r="G10"/>
  <c r="E10"/>
  <c r="D13" l="1"/>
  <c r="D10" s="1"/>
</calcChain>
</file>

<file path=xl/sharedStrings.xml><?xml version="1.0" encoding="utf-8"?>
<sst xmlns="http://schemas.openxmlformats.org/spreadsheetml/2006/main" count="223" uniqueCount="69">
  <si>
    <t>в том числе:</t>
  </si>
  <si>
    <t>всего</t>
  </si>
  <si>
    <t>Статус</t>
  </si>
  <si>
    <t xml:space="preserve">Основное мероприятие 1.1 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</si>
  <si>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</si>
  <si>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</si>
  <si>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</si>
  <si>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</si>
  <si>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</si>
  <si>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территориальные              государственные внебюджетные фонды                        </t>
  </si>
  <si>
    <t>в том числе по ГРБС:</t>
  </si>
  <si>
    <t xml:space="preserve">федеральный бюджет </t>
  </si>
  <si>
    <r>
      <t xml:space="preserve">юридические лица </t>
    </r>
    <r>
      <rPr>
        <vertAlign val="superscript"/>
        <sz val="10"/>
        <rFont val="Times New Roman"/>
        <family val="1"/>
        <charset val="204"/>
      </rPr>
      <t>1</t>
    </r>
  </si>
  <si>
    <t>физические лица</t>
  </si>
  <si>
    <t>ПОДПРОГРАММА 1</t>
  </si>
  <si>
    <t>ПОДПРОГРАММА 2</t>
  </si>
  <si>
    <t>Основное 
мероприятие 1.1</t>
  </si>
  <si>
    <t>Основное 
мероприятие 2.1</t>
  </si>
  <si>
    <t>Формирование благоприятной инвестиционной среды</t>
  </si>
  <si>
    <t>Повышение инвестиционной привлекательности Воронежской области</t>
  </si>
  <si>
    <t>Всего</t>
  </si>
  <si>
    <t xml:space="preserve">Основное мероприятие 2.1 </t>
  </si>
  <si>
    <t>Развитие и поддержка малого и среднего предпринимательства</t>
  </si>
  <si>
    <t>в том числе по годам реализации</t>
  </si>
  <si>
    <t>в том числе по статьям расходов:</t>
  </si>
  <si>
    <t>ПРОЧИЕ  расходы</t>
  </si>
  <si>
    <t>МУНИЦИПАЛЬНАЯ  ПРОГРАММА</t>
  </si>
  <si>
    <t>Наименование ответственного исполнителя, исполнителя - главного распорядителя средств  бюджета муниципального района (далее - ГРБС)</t>
  </si>
  <si>
    <r>
      <rPr>
        <b/>
        <sz val="14"/>
        <rFont val="Times New Roman"/>
        <family val="1"/>
        <charset val="204"/>
      </rPr>
      <t>ответственный исполнитель</t>
    </r>
    <r>
      <rPr>
        <sz val="14"/>
        <rFont val="Times New Roman"/>
        <family val="1"/>
        <charset val="204"/>
      </rPr>
      <t xml:space="preserve"> - администрация Нижнедевицкого муниципального района</t>
    </r>
  </si>
  <si>
    <t xml:space="preserve">Администрация Нижнедевицкого муниципального района </t>
  </si>
  <si>
    <t>Расходы муниципального  бюджета по годам реализации муниципальной программы, тыс. руб.</t>
  </si>
  <si>
    <t xml:space="preserve">Наименование муниципальной программы, подпрограммы, основного мероприятия </t>
  </si>
  <si>
    <t xml:space="preserve">Наименование муниципальной программы, подпрограммы, 
основного мероприятия </t>
  </si>
  <si>
    <t>Оценка расходов по годам реализации муниципальной программы, тыс. руб.</t>
  </si>
  <si>
    <t>МУНИЦИПАЛЬНАЯ ПРОГРАММА</t>
  </si>
  <si>
    <t>Таблица  2</t>
  </si>
  <si>
    <t>Таблица 3</t>
  </si>
  <si>
    <t>Основное 
мероприятие 2.1.1</t>
  </si>
  <si>
    <t>"Экономическое развитие и инновационная экономика" на 2018 - 2023 годы</t>
  </si>
  <si>
    <t>Финансовая поддержка субъектов малого и среднего предпринимательства за счет средств отчисления от налога, взимаемого по упрощенной системе налогооблажения, по нормативу 10%</t>
  </si>
  <si>
    <t>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 развития либо модернизации производства товаров (работ, услуг)</t>
  </si>
  <si>
    <t>Основное 
мероприятие 2.1.2</t>
  </si>
  <si>
    <t>Предоставление грантов начинающим субъектам малого и среднего предпринимательства - индивидуальным предпринимателям и юридическим лицам - производителям товаров (работ, услуг)</t>
  </si>
  <si>
    <t>Основное мероприятие 2.1.2</t>
  </si>
  <si>
    <t>Основное мероприятие 2.1.3</t>
  </si>
  <si>
    <t>Предоставления субсидий  субъектам малого и среднего предпринимательства на компенсацию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</si>
  <si>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Основное 
мероприятие 2.1.3</t>
  </si>
  <si>
    <t xml:space="preserve">Расходы  бюджета Нижнедевицкого муниципального района  на реализацию муниципальной программы                                                                                                                                    Нижнедевицкого муниципального района  Воронежской области  
"Экономическое развитие и инновационная экономика" на 2022 - 2027 годы                                </t>
  </si>
  <si>
    <t>2022
(первый год реализации)</t>
  </si>
  <si>
    <t>2023
(второй год реализации)</t>
  </si>
  <si>
    <t xml:space="preserve">2024
(третий год реализации) </t>
  </si>
  <si>
    <t xml:space="preserve">2025
(четвертый год реализации) </t>
  </si>
  <si>
    <t xml:space="preserve">2026
(пятый год реализации) </t>
  </si>
  <si>
    <t xml:space="preserve">2027
(шестой год реализации) </t>
  </si>
  <si>
    <t>Финансовое обеспечение и прогнозная (справочная) оценка расходов федерального, областного и  бюджета муниципального района на реализацию муниципальной программы Нижнедевицкого муниципального района Воронежской области   
"Экономическое развитие и инновационная экономика" на 2022 - 2027 годы</t>
  </si>
  <si>
    <t>"Экономическое развитие и инновационная экономика" на 2022 - 2027 годы</t>
  </si>
  <si>
    <t>ПОДПРОГРАММА 4</t>
  </si>
  <si>
    <t>Управление муниципальным имуществом</t>
  </si>
  <si>
    <t>Основное мероприятие 2.2.</t>
  </si>
  <si>
    <t>Поддержка и развитие пассажирских перевозок автомобильным транспортом</t>
  </si>
  <si>
    <t>Основное мероприятие 2.2.1</t>
  </si>
  <si>
    <t>Субсидии на возмещение части затрат по перевозке пассажиров юридическими лицами и индивидуальными предпринимателями, осуществляющими пассажирские перевозки по внутримуниципальным маршрутам регулярного сообщения на территории Нижнедевицкого муниципального района (Иные бюджетные ассигнования)</t>
  </si>
  <si>
    <t xml:space="preserve">Основное мероприятие 4.1 </t>
  </si>
  <si>
    <t>Общие вопросы управления муниципальной собственностью</t>
  </si>
  <si>
    <t>Основное 
мероприятие 2.2.</t>
  </si>
  <si>
    <t>Основное 
мероприятие 2.2.1</t>
  </si>
  <si>
    <t>Основное 
мероприятие 4.1.1.</t>
  </si>
  <si>
    <t>Подпрограмма 4.</t>
  </si>
  <si>
    <t>Приложение                                                                 к постановлению администрации Нижнедевицкого муниципального района Воронежской области                                                  от 20.10.2022 № 2207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</si>
</sst>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36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trike/>
      <sz val="14"/>
      <name val="Calibri"/>
      <family val="2"/>
      <charset val="204"/>
    </font>
    <font>
      <strike/>
      <sz val="16"/>
      <name val="Times New Roman"/>
      <family val="1"/>
      <charset val="204"/>
    </font>
    <font>
      <sz val="14"/>
      <name val="Calibri"/>
      <family val="2"/>
      <charset val="204"/>
    </font>
    <font>
      <strike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i/>
      <strike/>
      <sz val="14"/>
      <name val="Calibri"/>
      <family val="2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trike/>
      <sz val="14"/>
      <name val="Calibri"/>
      <family val="2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10"/>
      <name val="Arial Cyr"/>
      <charset val="204"/>
    </font>
    <font>
      <b/>
      <sz val="17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i/>
      <sz val="14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1" fillId="0" borderId="0"/>
    <xf numFmtId="164" fontId="11" fillId="0" borderId="0" applyFont="0" applyFill="0" applyBorder="0" applyAlignment="0" applyProtection="0"/>
  </cellStyleXfs>
  <cellXfs count="180">
    <xf numFmtId="0" fontId="0" fillId="0" borderId="0" xfId="0"/>
    <xf numFmtId="0" fontId="7" fillId="0" borderId="0" xfId="0" applyFont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13" fillId="0" borderId="0" xfId="1" applyFont="1" applyAlignment="1">
      <alignment vertical="center" wrapText="1"/>
    </xf>
    <xf numFmtId="0" fontId="14" fillId="0" borderId="0" xfId="1" applyFont="1" applyAlignment="1">
      <alignment horizontal="center" vertical="center" wrapText="1"/>
    </xf>
    <xf numFmtId="4" fontId="13" fillId="0" borderId="0" xfId="1" applyNumberFormat="1" applyFont="1" applyAlignment="1">
      <alignment horizontal="center" vertical="center" wrapText="1"/>
    </xf>
    <xf numFmtId="0" fontId="15" fillId="0" borderId="0" xfId="1" applyFont="1" applyAlignment="1">
      <alignment vertical="center" wrapText="1"/>
    </xf>
    <xf numFmtId="0" fontId="13" fillId="0" borderId="0" xfId="1" applyFont="1" applyAlignment="1">
      <alignment horizontal="center" vertical="center" wrapText="1"/>
    </xf>
    <xf numFmtId="0" fontId="21" fillId="0" borderId="0" xfId="1" applyFont="1" applyAlignment="1">
      <alignment vertical="center" wrapText="1"/>
    </xf>
    <xf numFmtId="0" fontId="17" fillId="2" borderId="1" xfId="1" applyFont="1" applyFill="1" applyBorder="1" applyAlignment="1">
      <alignment vertical="center" wrapText="1"/>
    </xf>
    <xf numFmtId="0" fontId="18" fillId="0" borderId="0" xfId="1" applyFont="1" applyAlignment="1">
      <alignment vertical="center" wrapText="1"/>
    </xf>
    <xf numFmtId="0" fontId="19" fillId="2" borderId="1" xfId="1" applyFont="1" applyFill="1" applyBorder="1" applyAlignment="1">
      <alignment vertical="center" wrapText="1"/>
    </xf>
    <xf numFmtId="0" fontId="19" fillId="2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vertical="center" wrapText="1"/>
    </xf>
    <xf numFmtId="4" fontId="17" fillId="3" borderId="1" xfId="1" applyNumberFormat="1" applyFont="1" applyFill="1" applyBorder="1" applyAlignment="1">
      <alignment horizontal="center" vertical="center" wrapText="1"/>
    </xf>
    <xf numFmtId="0" fontId="13" fillId="3" borderId="0" xfId="1" applyFont="1" applyFill="1" applyAlignment="1">
      <alignment vertical="center" wrapText="1"/>
    </xf>
    <xf numFmtId="4" fontId="20" fillId="0" borderId="1" xfId="1" applyNumberFormat="1" applyFont="1" applyFill="1" applyBorder="1" applyAlignment="1">
      <alignment horizontal="center" vertical="center" wrapText="1"/>
    </xf>
    <xf numFmtId="4" fontId="17" fillId="2" borderId="1" xfId="1" applyNumberFormat="1" applyFont="1" applyFill="1" applyBorder="1" applyAlignment="1">
      <alignment horizontal="center" vertical="center" wrapText="1"/>
    </xf>
    <xf numFmtId="4" fontId="19" fillId="0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19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1" applyFont="1" applyAlignment="1">
      <alignment horizontal="center" vertical="center" wrapText="1"/>
    </xf>
    <xf numFmtId="4" fontId="10" fillId="0" borderId="0" xfId="1" applyNumberFormat="1" applyFont="1" applyAlignment="1">
      <alignment horizontal="center" vertical="center" wrapText="1"/>
    </xf>
    <xf numFmtId="4" fontId="19" fillId="2" borderId="1" xfId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4" fontId="24" fillId="0" borderId="6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24" fillId="0" borderId="7" xfId="0" applyNumberFormat="1" applyFont="1" applyBorder="1" applyAlignment="1">
      <alignment horizontal="center" vertical="center" wrapText="1"/>
    </xf>
    <xf numFmtId="4" fontId="17" fillId="0" borderId="8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4" fontId="6" fillId="3" borderId="8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26" fillId="0" borderId="0" xfId="0" applyFont="1" applyAlignment="1">
      <alignment vertical="center" wrapText="1"/>
    </xf>
    <xf numFmtId="0" fontId="0" fillId="3" borderId="0" xfId="0" applyFont="1" applyFill="1" applyAlignment="1">
      <alignment vertical="center" wrapText="1"/>
    </xf>
    <xf numFmtId="0" fontId="13" fillId="0" borderId="0" xfId="1" applyFont="1" applyAlignment="1">
      <alignment vertical="top" wrapText="1"/>
    </xf>
    <xf numFmtId="0" fontId="13" fillId="0" borderId="0" xfId="1" applyFont="1" applyAlignment="1">
      <alignment horizontal="left" vertical="top" wrapText="1"/>
    </xf>
    <xf numFmtId="0" fontId="16" fillId="0" borderId="4" xfId="1" applyFont="1" applyBorder="1" applyAlignment="1">
      <alignment horizontal="center" vertical="top" wrapText="1"/>
    </xf>
    <xf numFmtId="0" fontId="16" fillId="0" borderId="4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top" wrapText="1"/>
    </xf>
    <xf numFmtId="0" fontId="6" fillId="3" borderId="1" xfId="1" applyFont="1" applyFill="1" applyBorder="1" applyAlignment="1">
      <alignment horizontal="left" vertical="top" wrapText="1"/>
    </xf>
    <xf numFmtId="0" fontId="10" fillId="0" borderId="0" xfId="1" applyFont="1" applyAlignment="1">
      <alignment vertical="top" wrapText="1"/>
    </xf>
    <xf numFmtId="0" fontId="10" fillId="0" borderId="0" xfId="1" applyFont="1" applyAlignment="1">
      <alignment horizontal="left" vertical="top" wrapText="1"/>
    </xf>
    <xf numFmtId="0" fontId="28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28" fillId="3" borderId="0" xfId="1" applyFont="1" applyFill="1" applyAlignment="1">
      <alignment vertical="center"/>
    </xf>
    <xf numFmtId="4" fontId="13" fillId="2" borderId="0" xfId="1" applyNumberFormat="1" applyFont="1" applyFill="1" applyAlignment="1">
      <alignment horizontal="center" vertical="center" wrapText="1"/>
    </xf>
    <xf numFmtId="0" fontId="14" fillId="2" borderId="0" xfId="1" applyFont="1" applyFill="1" applyAlignment="1">
      <alignment horizontal="center" vertical="center" wrapText="1"/>
    </xf>
    <xf numFmtId="0" fontId="16" fillId="2" borderId="4" xfId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4" fontId="20" fillId="2" borderId="1" xfId="1" applyNumberFormat="1" applyFont="1" applyFill="1" applyBorder="1" applyAlignment="1">
      <alignment horizontal="center" vertical="center" wrapText="1"/>
    </xf>
    <xf numFmtId="4" fontId="10" fillId="2" borderId="0" xfId="1" applyNumberFormat="1" applyFont="1" applyFill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 wrapText="1"/>
    </xf>
    <xf numFmtId="0" fontId="20" fillId="2" borderId="1" xfId="1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49" fontId="32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33" fillId="0" borderId="6" xfId="0" applyFont="1" applyBorder="1" applyAlignment="1">
      <alignment horizontal="left" vertical="center" wrapText="1"/>
    </xf>
    <xf numFmtId="4" fontId="34" fillId="0" borderId="7" xfId="0" applyNumberFormat="1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49" fontId="35" fillId="0" borderId="1" xfId="0" applyNumberFormat="1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4" fontId="20" fillId="0" borderId="8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4" fontId="20" fillId="0" borderId="8" xfId="0" applyNumberFormat="1" applyFont="1" applyBorder="1" applyAlignment="1">
      <alignment horizontal="center" vertical="center" wrapText="1"/>
    </xf>
    <xf numFmtId="4" fontId="34" fillId="0" borderId="8" xfId="0" applyNumberFormat="1" applyFont="1" applyBorder="1" applyAlignment="1">
      <alignment horizontal="center" vertical="center" wrapText="1"/>
    </xf>
    <xf numFmtId="49" fontId="32" fillId="0" borderId="6" xfId="0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center" vertical="center" wrapText="1"/>
    </xf>
    <xf numFmtId="0" fontId="19" fillId="0" borderId="1" xfId="1" applyFont="1" applyFill="1" applyBorder="1" applyAlignment="1">
      <alignment horizontal="left" vertical="top" wrapText="1"/>
    </xf>
    <xf numFmtId="0" fontId="19" fillId="0" borderId="3" xfId="1" applyFont="1" applyBorder="1" applyAlignment="1">
      <alignment horizontal="left" vertical="top" wrapText="1"/>
    </xf>
    <xf numFmtId="0" fontId="19" fillId="0" borderId="9" xfId="1" applyFont="1" applyBorder="1" applyAlignment="1">
      <alignment horizontal="left" vertical="top" wrapText="1"/>
    </xf>
    <xf numFmtId="0" fontId="19" fillId="0" borderId="6" xfId="1" applyFont="1" applyBorder="1" applyAlignment="1">
      <alignment horizontal="left" vertical="top" wrapText="1"/>
    </xf>
    <xf numFmtId="0" fontId="6" fillId="0" borderId="1" xfId="1" applyFont="1" applyFill="1" applyBorder="1" applyAlignment="1">
      <alignment horizontal="left" vertical="top" wrapText="1"/>
    </xf>
    <xf numFmtId="0" fontId="6" fillId="0" borderId="3" xfId="1" applyFont="1" applyBorder="1" applyAlignment="1">
      <alignment horizontal="left" vertical="top" wrapText="1"/>
    </xf>
    <xf numFmtId="0" fontId="6" fillId="0" borderId="9" xfId="1" applyFont="1" applyBorder="1" applyAlignment="1">
      <alignment horizontal="left" vertical="top" wrapText="1"/>
    </xf>
    <xf numFmtId="0" fontId="6" fillId="0" borderId="6" xfId="1" applyFont="1" applyBorder="1" applyAlignment="1">
      <alignment horizontal="left" vertical="top" wrapText="1"/>
    </xf>
    <xf numFmtId="0" fontId="30" fillId="0" borderId="0" xfId="1" applyFont="1" applyAlignment="1">
      <alignment horizontal="center" vertical="center" wrapText="1"/>
    </xf>
    <xf numFmtId="0" fontId="17" fillId="0" borderId="1" xfId="1" applyFont="1" applyBorder="1" applyAlignment="1">
      <alignment horizontal="left" vertical="top" wrapText="1"/>
    </xf>
    <xf numFmtId="0" fontId="23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 wrapText="1"/>
    </xf>
    <xf numFmtId="0" fontId="22" fillId="0" borderId="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left" vertical="top" wrapText="1"/>
    </xf>
    <xf numFmtId="0" fontId="6" fillId="0" borderId="9" xfId="1" applyFont="1" applyFill="1" applyBorder="1" applyAlignment="1">
      <alignment horizontal="left" vertical="top" wrapText="1"/>
    </xf>
    <xf numFmtId="0" fontId="6" fillId="0" borderId="6" xfId="1" applyFont="1" applyFill="1" applyBorder="1" applyAlignment="1">
      <alignment horizontal="left" vertical="top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10" xfId="1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4" fontId="6" fillId="0" borderId="6" xfId="1" applyNumberFormat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9" xfId="0" applyNumberFormat="1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17" fillId="0" borderId="3" xfId="0" applyNumberFormat="1" applyFont="1" applyFill="1" applyBorder="1" applyAlignment="1">
      <alignment horizontal="left" vertical="center" wrapText="1"/>
    </xf>
    <xf numFmtId="49" fontId="17" fillId="0" borderId="9" xfId="0" applyNumberFormat="1" applyFont="1" applyFill="1" applyBorder="1" applyAlignment="1">
      <alignment horizontal="left" vertical="center" wrapText="1"/>
    </xf>
    <xf numFmtId="49" fontId="17" fillId="0" borderId="6" xfId="0" applyNumberFormat="1" applyFont="1" applyFill="1" applyBorder="1" applyAlignment="1">
      <alignment horizontal="left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>
      <alignment horizontal="left" vertical="center" wrapText="1"/>
    </xf>
    <xf numFmtId="49" fontId="17" fillId="2" borderId="9" xfId="0" applyNumberFormat="1" applyFont="1" applyFill="1" applyBorder="1" applyAlignment="1">
      <alignment horizontal="left" vertical="center" wrapText="1"/>
    </xf>
    <xf numFmtId="49" fontId="17" fillId="2" borderId="6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20" fillId="0" borderId="3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20" fillId="0" borderId="6" xfId="0" applyFont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2"/>
  <sheetViews>
    <sheetView view="pageBreakPreview" topLeftCell="B2" zoomScale="60" workbookViewId="0">
      <pane ySplit="7" topLeftCell="A51" activePane="bottomLeft" state="frozen"/>
      <selection activeCell="B2" sqref="B2"/>
      <selection pane="bottomLeft" activeCell="H49" sqref="H49"/>
    </sheetView>
  </sheetViews>
  <sheetFormatPr defaultColWidth="0" defaultRowHeight="18.75"/>
  <cols>
    <col min="1" max="1" width="0" style="35" hidden="1" customWidth="1"/>
    <col min="2" max="2" width="33" style="84" customWidth="1"/>
    <col min="3" max="3" width="43.5703125" style="85" customWidth="1"/>
    <col min="4" max="4" width="41.85546875" style="35" customWidth="1"/>
    <col min="5" max="5" width="19" style="36" customWidth="1"/>
    <col min="6" max="6" width="16.140625" style="94" customWidth="1"/>
    <col min="7" max="8" width="16.5703125" style="37" customWidth="1"/>
    <col min="9" max="10" width="16.85546875" style="37" customWidth="1"/>
    <col min="11" max="11" width="18" style="37" customWidth="1"/>
    <col min="12" max="12" width="9.140625" style="86" customWidth="1"/>
    <col min="13" max="239" width="9.140625" style="35" customWidth="1"/>
    <col min="240" max="240" width="0" style="35" hidden="1" customWidth="1"/>
    <col min="241" max="241" width="21.7109375" style="35" customWidth="1"/>
    <col min="242" max="242" width="48.140625" style="35" customWidth="1"/>
    <col min="243" max="243" width="29.7109375" style="35" customWidth="1"/>
    <col min="244" max="244" width="11.42578125" style="35" customWidth="1"/>
    <col min="245" max="245" width="7.5703125" style="35" customWidth="1"/>
    <col min="246" max="246" width="11.7109375" style="35" customWidth="1"/>
    <col min="247" max="247" width="7.140625" style="35" customWidth="1"/>
    <col min="248" max="248" width="0" style="35" hidden="1" customWidth="1"/>
    <col min="249" max="250" width="19.140625" style="35" customWidth="1"/>
    <col min="251" max="251" width="20.42578125" style="35" customWidth="1"/>
    <col min="252" max="252" width="20.85546875" style="35" customWidth="1"/>
    <col min="253" max="254" width="22" style="35" customWidth="1"/>
    <col min="255" max="16384" width="0" style="35" hidden="1"/>
  </cols>
  <sheetData>
    <row r="1" spans="1:12" s="16" customFormat="1" ht="20.25">
      <c r="A1" s="13"/>
      <c r="B1" s="78"/>
      <c r="C1" s="79"/>
      <c r="D1" s="14"/>
      <c r="E1" s="14"/>
      <c r="F1" s="89"/>
      <c r="G1" s="15"/>
      <c r="H1" s="15"/>
      <c r="I1" s="15"/>
      <c r="J1" s="15"/>
      <c r="K1" s="15"/>
      <c r="L1" s="86"/>
    </row>
    <row r="2" spans="1:12" s="16" customFormat="1" ht="93.75" customHeight="1">
      <c r="A2" s="13"/>
      <c r="B2" s="78"/>
      <c r="C2" s="79"/>
      <c r="D2" s="13"/>
      <c r="E2" s="17"/>
      <c r="F2" s="90"/>
      <c r="G2" s="14"/>
      <c r="H2" s="14"/>
      <c r="I2" s="117" t="s">
        <v>68</v>
      </c>
      <c r="J2" s="117"/>
      <c r="K2" s="117"/>
      <c r="L2" s="86"/>
    </row>
    <row r="3" spans="1:12" s="16" customFormat="1" ht="41.25" customHeight="1">
      <c r="A3" s="13"/>
      <c r="B3" s="78"/>
      <c r="C3" s="79"/>
      <c r="D3" s="13"/>
      <c r="E3" s="17"/>
      <c r="F3" s="89"/>
      <c r="G3" s="15"/>
      <c r="H3" s="15"/>
      <c r="I3" s="126" t="s">
        <v>35</v>
      </c>
      <c r="J3" s="126"/>
      <c r="K3" s="126"/>
      <c r="L3" s="86"/>
    </row>
    <row r="4" spans="1:12" s="13" customFormat="1" ht="85.5" customHeight="1">
      <c r="B4" s="130" t="s">
        <v>47</v>
      </c>
      <c r="C4" s="130"/>
      <c r="D4" s="130"/>
      <c r="E4" s="130"/>
      <c r="F4" s="130"/>
      <c r="G4" s="130"/>
      <c r="H4" s="130"/>
      <c r="I4" s="130"/>
      <c r="J4" s="130"/>
      <c r="K4" s="130"/>
      <c r="L4" s="86"/>
    </row>
    <row r="5" spans="1:12" s="13" customFormat="1" ht="23.25">
      <c r="B5" s="80"/>
      <c r="C5" s="81"/>
      <c r="D5" s="6"/>
      <c r="E5" s="6"/>
      <c r="F5" s="91"/>
      <c r="G5" s="6"/>
      <c r="H5" s="6"/>
      <c r="I5" s="6"/>
      <c r="J5" s="6"/>
      <c r="K5" s="6"/>
      <c r="L5" s="86"/>
    </row>
    <row r="6" spans="1:12" s="13" customFormat="1" ht="33" customHeight="1">
      <c r="B6" s="131" t="s">
        <v>2</v>
      </c>
      <c r="C6" s="140" t="s">
        <v>31</v>
      </c>
      <c r="D6" s="139" t="s">
        <v>27</v>
      </c>
      <c r="E6" s="135" t="s">
        <v>30</v>
      </c>
      <c r="F6" s="136"/>
      <c r="G6" s="136"/>
      <c r="H6" s="136"/>
      <c r="I6" s="136"/>
      <c r="J6" s="136"/>
      <c r="K6" s="136"/>
      <c r="L6" s="86"/>
    </row>
    <row r="7" spans="1:12" s="13" customFormat="1">
      <c r="B7" s="131"/>
      <c r="C7" s="141"/>
      <c r="D7" s="139"/>
      <c r="E7" s="137" t="s">
        <v>20</v>
      </c>
      <c r="F7" s="136" t="s">
        <v>23</v>
      </c>
      <c r="G7" s="136"/>
      <c r="H7" s="136"/>
      <c r="I7" s="136"/>
      <c r="J7" s="136"/>
      <c r="K7" s="136"/>
      <c r="L7" s="86"/>
    </row>
    <row r="8" spans="1:12" s="13" customFormat="1" ht="47.25">
      <c r="B8" s="131"/>
      <c r="C8" s="142"/>
      <c r="D8" s="139"/>
      <c r="E8" s="138"/>
      <c r="F8" s="10" t="s">
        <v>48</v>
      </c>
      <c r="G8" s="5" t="s">
        <v>49</v>
      </c>
      <c r="H8" s="98" t="s">
        <v>50</v>
      </c>
      <c r="I8" s="98" t="s">
        <v>51</v>
      </c>
      <c r="J8" s="98" t="s">
        <v>52</v>
      </c>
      <c r="K8" s="98" t="s">
        <v>53</v>
      </c>
      <c r="L8" s="86"/>
    </row>
    <row r="9" spans="1:12" s="13" customFormat="1">
      <c r="B9" s="82">
        <v>1</v>
      </c>
      <c r="C9" s="82">
        <v>2</v>
      </c>
      <c r="D9" s="8">
        <v>3</v>
      </c>
      <c r="E9" s="8">
        <v>4</v>
      </c>
      <c r="F9" s="92">
        <v>5</v>
      </c>
      <c r="G9" s="11">
        <v>6</v>
      </c>
      <c r="H9" s="11">
        <v>7</v>
      </c>
      <c r="I9" s="11">
        <v>8</v>
      </c>
      <c r="J9" s="11">
        <v>9</v>
      </c>
      <c r="K9" s="11">
        <v>10</v>
      </c>
      <c r="L9" s="86"/>
    </row>
    <row r="10" spans="1:12" s="18" customFormat="1">
      <c r="B10" s="127" t="s">
        <v>26</v>
      </c>
      <c r="C10" s="128" t="s">
        <v>38</v>
      </c>
      <c r="D10" s="19" t="s">
        <v>1</v>
      </c>
      <c r="E10" s="28">
        <f>SUM(E16+E27+E63)</f>
        <v>10582.4</v>
      </c>
      <c r="F10" s="28">
        <f>SUM(F16+F27+F63)</f>
        <v>3190.4</v>
      </c>
      <c r="G10" s="28">
        <f t="shared" ref="G10:K10" si="0">SUM(G16+G27+G63)</f>
        <v>1234</v>
      </c>
      <c r="H10" s="28">
        <f t="shared" si="0"/>
        <v>1358</v>
      </c>
      <c r="I10" s="28">
        <f t="shared" si="0"/>
        <v>1500</v>
      </c>
      <c r="J10" s="28">
        <f t="shared" si="0"/>
        <v>1600</v>
      </c>
      <c r="K10" s="28">
        <f t="shared" si="0"/>
        <v>1700</v>
      </c>
      <c r="L10" s="86"/>
    </row>
    <row r="11" spans="1:12" s="13" customFormat="1">
      <c r="B11" s="127"/>
      <c r="C11" s="128"/>
      <c r="D11" s="12" t="s">
        <v>24</v>
      </c>
      <c r="E11" s="28">
        <f t="shared" ref="E11:E14" si="1">SUM(E17+E28+E64)</f>
        <v>0</v>
      </c>
      <c r="F11" s="28">
        <f t="shared" ref="F11:K14" si="2">SUM(F17+F28+F64)</f>
        <v>0</v>
      </c>
      <c r="G11" s="28">
        <f t="shared" si="2"/>
        <v>0</v>
      </c>
      <c r="H11" s="28">
        <f t="shared" si="2"/>
        <v>0</v>
      </c>
      <c r="I11" s="28">
        <f t="shared" si="2"/>
        <v>0</v>
      </c>
      <c r="J11" s="28">
        <f t="shared" si="2"/>
        <v>0</v>
      </c>
      <c r="K11" s="28">
        <f t="shared" si="2"/>
        <v>0</v>
      </c>
      <c r="L11" s="86"/>
    </row>
    <row r="12" spans="1:12" s="13" customFormat="1">
      <c r="B12" s="127"/>
      <c r="C12" s="128"/>
      <c r="D12" s="12" t="s">
        <v>25</v>
      </c>
      <c r="E12" s="28">
        <f t="shared" si="1"/>
        <v>10582.4</v>
      </c>
      <c r="F12" s="28">
        <f t="shared" si="2"/>
        <v>3190.4</v>
      </c>
      <c r="G12" s="28">
        <f t="shared" si="2"/>
        <v>1234</v>
      </c>
      <c r="H12" s="28">
        <f t="shared" si="2"/>
        <v>1358</v>
      </c>
      <c r="I12" s="28">
        <f t="shared" si="2"/>
        <v>1500</v>
      </c>
      <c r="J12" s="28">
        <f t="shared" si="2"/>
        <v>1600</v>
      </c>
      <c r="K12" s="28">
        <f t="shared" si="2"/>
        <v>1700</v>
      </c>
      <c r="L12" s="86"/>
    </row>
    <row r="13" spans="1:12" s="20" customFormat="1" ht="19.5">
      <c r="B13" s="127"/>
      <c r="C13" s="128"/>
      <c r="D13" s="21" t="s">
        <v>10</v>
      </c>
      <c r="E13" s="28">
        <f t="shared" si="1"/>
        <v>0</v>
      </c>
      <c r="F13" s="28">
        <f t="shared" si="2"/>
        <v>0</v>
      </c>
      <c r="G13" s="28">
        <f t="shared" si="2"/>
        <v>0</v>
      </c>
      <c r="H13" s="28">
        <f t="shared" si="2"/>
        <v>0</v>
      </c>
      <c r="I13" s="28">
        <f t="shared" si="2"/>
        <v>0</v>
      </c>
      <c r="J13" s="28">
        <f t="shared" si="2"/>
        <v>0</v>
      </c>
      <c r="K13" s="28">
        <f t="shared" si="2"/>
        <v>0</v>
      </c>
      <c r="L13" s="87"/>
    </row>
    <row r="14" spans="1:12" s="13" customFormat="1" ht="61.5" customHeight="1">
      <c r="B14" s="127"/>
      <c r="C14" s="128"/>
      <c r="D14" s="12" t="s">
        <v>28</v>
      </c>
      <c r="E14" s="28">
        <f t="shared" si="1"/>
        <v>10582.4</v>
      </c>
      <c r="F14" s="28">
        <f t="shared" si="2"/>
        <v>3190.4</v>
      </c>
      <c r="G14" s="28">
        <f t="shared" si="2"/>
        <v>1234</v>
      </c>
      <c r="H14" s="28">
        <f t="shared" si="2"/>
        <v>1358</v>
      </c>
      <c r="I14" s="28">
        <f t="shared" si="2"/>
        <v>3088.6800000000003</v>
      </c>
      <c r="J14" s="28">
        <f t="shared" si="2"/>
        <v>1600</v>
      </c>
      <c r="K14" s="28">
        <f t="shared" si="2"/>
        <v>1700</v>
      </c>
      <c r="L14" s="86"/>
    </row>
    <row r="15" spans="1:12" s="26" customFormat="1" ht="25.5" customHeight="1">
      <c r="B15" s="83" t="s">
        <v>0</v>
      </c>
      <c r="C15" s="83"/>
      <c r="D15" s="24"/>
      <c r="E15" s="23"/>
      <c r="F15" s="25"/>
      <c r="G15" s="25"/>
      <c r="H15" s="25"/>
      <c r="I15" s="25"/>
      <c r="J15" s="25"/>
      <c r="K15" s="25"/>
      <c r="L15" s="88"/>
    </row>
    <row r="16" spans="1:12" s="18" customFormat="1">
      <c r="B16" s="127" t="s">
        <v>14</v>
      </c>
      <c r="C16" s="128" t="s">
        <v>18</v>
      </c>
      <c r="D16" s="19" t="s">
        <v>1</v>
      </c>
      <c r="E16" s="28">
        <f>SUM(E21)</f>
        <v>0</v>
      </c>
      <c r="F16" s="28">
        <f t="shared" ref="F16:K16" si="3">SUM(F21)</f>
        <v>0</v>
      </c>
      <c r="G16" s="28">
        <f t="shared" si="3"/>
        <v>0</v>
      </c>
      <c r="H16" s="28">
        <f t="shared" si="3"/>
        <v>0</v>
      </c>
      <c r="I16" s="28">
        <f t="shared" si="3"/>
        <v>0</v>
      </c>
      <c r="J16" s="28">
        <f t="shared" si="3"/>
        <v>0</v>
      </c>
      <c r="K16" s="28">
        <f t="shared" si="3"/>
        <v>0</v>
      </c>
      <c r="L16" s="86"/>
    </row>
    <row r="17" spans="2:12" s="13" customFormat="1">
      <c r="B17" s="127"/>
      <c r="C17" s="128"/>
      <c r="D17" s="12" t="s">
        <v>24</v>
      </c>
      <c r="E17" s="28"/>
      <c r="F17" s="28"/>
      <c r="G17" s="28"/>
      <c r="H17" s="28"/>
      <c r="I17" s="28"/>
      <c r="J17" s="28"/>
      <c r="K17" s="28"/>
      <c r="L17" s="86"/>
    </row>
    <row r="18" spans="2:12" s="13" customFormat="1">
      <c r="B18" s="127"/>
      <c r="C18" s="128"/>
      <c r="D18" s="12" t="s">
        <v>25</v>
      </c>
      <c r="E18" s="28">
        <f t="shared" ref="E18:K20" si="4">SUM(E23)</f>
        <v>0</v>
      </c>
      <c r="F18" s="28">
        <f t="shared" si="4"/>
        <v>0</v>
      </c>
      <c r="G18" s="28">
        <f t="shared" si="4"/>
        <v>0</v>
      </c>
      <c r="H18" s="28">
        <f t="shared" si="4"/>
        <v>0</v>
      </c>
      <c r="I18" s="28">
        <f t="shared" si="4"/>
        <v>0</v>
      </c>
      <c r="J18" s="28">
        <f t="shared" si="4"/>
        <v>0</v>
      </c>
      <c r="K18" s="28">
        <f t="shared" si="4"/>
        <v>0</v>
      </c>
      <c r="L18" s="86"/>
    </row>
    <row r="19" spans="2:12" s="20" customFormat="1" ht="19.5">
      <c r="B19" s="127"/>
      <c r="C19" s="128"/>
      <c r="D19" s="21" t="s">
        <v>10</v>
      </c>
      <c r="E19" s="28"/>
      <c r="F19" s="28"/>
      <c r="G19" s="28"/>
      <c r="H19" s="28"/>
      <c r="I19" s="28"/>
      <c r="J19" s="28"/>
      <c r="K19" s="28"/>
      <c r="L19" s="87"/>
    </row>
    <row r="20" spans="2:12" s="13" customFormat="1" ht="37.5">
      <c r="B20" s="127"/>
      <c r="C20" s="128"/>
      <c r="D20" s="12" t="s">
        <v>29</v>
      </c>
      <c r="E20" s="28">
        <f t="shared" si="4"/>
        <v>0</v>
      </c>
      <c r="F20" s="28">
        <f t="shared" si="4"/>
        <v>0</v>
      </c>
      <c r="G20" s="28">
        <f t="shared" si="4"/>
        <v>0</v>
      </c>
      <c r="H20" s="28">
        <f t="shared" si="4"/>
        <v>0</v>
      </c>
      <c r="I20" s="28">
        <f t="shared" si="4"/>
        <v>0</v>
      </c>
      <c r="J20" s="28">
        <f t="shared" si="4"/>
        <v>0</v>
      </c>
      <c r="K20" s="28">
        <f t="shared" si="4"/>
        <v>0</v>
      </c>
      <c r="L20" s="86"/>
    </row>
    <row r="21" spans="2:12" s="18" customFormat="1">
      <c r="B21" s="122" t="s">
        <v>3</v>
      </c>
      <c r="C21" s="129" t="s">
        <v>19</v>
      </c>
      <c r="D21" s="19" t="s">
        <v>1</v>
      </c>
      <c r="E21" s="28">
        <f>SUM(F21:K21)</f>
        <v>0</v>
      </c>
      <c r="F21" s="28">
        <f t="shared" ref="F21:K21" si="5">SUM(F23)</f>
        <v>0</v>
      </c>
      <c r="G21" s="28">
        <f t="shared" si="5"/>
        <v>0</v>
      </c>
      <c r="H21" s="28">
        <f t="shared" si="5"/>
        <v>0</v>
      </c>
      <c r="I21" s="28">
        <f t="shared" si="5"/>
        <v>0</v>
      </c>
      <c r="J21" s="28">
        <f t="shared" si="5"/>
        <v>0</v>
      </c>
      <c r="K21" s="28">
        <f t="shared" si="5"/>
        <v>0</v>
      </c>
      <c r="L21" s="86"/>
    </row>
    <row r="22" spans="2:12" s="13" customFormat="1">
      <c r="B22" s="122"/>
      <c r="C22" s="129"/>
      <c r="D22" s="12" t="s">
        <v>24</v>
      </c>
      <c r="E22" s="28"/>
      <c r="F22" s="30"/>
      <c r="G22" s="30"/>
      <c r="H22" s="30"/>
      <c r="I22" s="30"/>
      <c r="J22" s="30"/>
      <c r="K22" s="30"/>
      <c r="L22" s="86"/>
    </row>
    <row r="23" spans="2:12" s="13" customFormat="1">
      <c r="B23" s="122"/>
      <c r="C23" s="129"/>
      <c r="D23" s="12" t="s">
        <v>25</v>
      </c>
      <c r="E23" s="28">
        <f>SUM(F23:K23)</f>
        <v>0</v>
      </c>
      <c r="F23" s="30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86"/>
    </row>
    <row r="24" spans="2:12" s="20" customFormat="1" ht="19.5">
      <c r="B24" s="122"/>
      <c r="C24" s="129"/>
      <c r="D24" s="21" t="s">
        <v>10</v>
      </c>
      <c r="E24" s="28"/>
      <c r="F24" s="38"/>
      <c r="G24" s="29"/>
      <c r="H24" s="29"/>
      <c r="I24" s="29"/>
      <c r="J24" s="29"/>
      <c r="K24" s="29"/>
      <c r="L24" s="87"/>
    </row>
    <row r="25" spans="2:12" s="13" customFormat="1" ht="37.5">
      <c r="B25" s="122"/>
      <c r="C25" s="129"/>
      <c r="D25" s="12" t="s">
        <v>29</v>
      </c>
      <c r="E25" s="28">
        <f>SUM(F25:K25)</f>
        <v>0</v>
      </c>
      <c r="F25" s="30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86"/>
    </row>
    <row r="26" spans="2:12" s="26" customFormat="1" ht="13.5" customHeight="1">
      <c r="B26" s="83"/>
      <c r="C26" s="83"/>
      <c r="D26" s="24"/>
      <c r="E26" s="23"/>
      <c r="F26" s="34"/>
      <c r="G26" s="34"/>
      <c r="H26" s="34"/>
      <c r="I26" s="34"/>
      <c r="J26" s="34"/>
      <c r="K26" s="34"/>
      <c r="L26" s="88"/>
    </row>
    <row r="27" spans="2:12" s="18" customFormat="1">
      <c r="B27" s="127" t="s">
        <v>15</v>
      </c>
      <c r="C27" s="128" t="s">
        <v>22</v>
      </c>
      <c r="D27" s="19" t="s">
        <v>1</v>
      </c>
      <c r="E27" s="28">
        <f>SUM(E32+E52)</f>
        <v>10142.4</v>
      </c>
      <c r="F27" s="28">
        <f>SUM(F32+F52)</f>
        <v>2750.4</v>
      </c>
      <c r="G27" s="28">
        <f t="shared" ref="G27:K27" si="6">SUM(G32+G52)</f>
        <v>1234</v>
      </c>
      <c r="H27" s="28">
        <f t="shared" si="6"/>
        <v>1358</v>
      </c>
      <c r="I27" s="28">
        <f t="shared" si="6"/>
        <v>1500</v>
      </c>
      <c r="J27" s="28">
        <f t="shared" si="6"/>
        <v>1600</v>
      </c>
      <c r="K27" s="28">
        <f t="shared" si="6"/>
        <v>1700</v>
      </c>
      <c r="L27" s="86"/>
    </row>
    <row r="28" spans="2:12" s="13" customFormat="1">
      <c r="B28" s="127"/>
      <c r="C28" s="128"/>
      <c r="D28" s="12" t="s">
        <v>24</v>
      </c>
      <c r="E28" s="28">
        <f t="shared" ref="E28:E31" si="7">SUM(E33+E53)</f>
        <v>0</v>
      </c>
      <c r="F28" s="28">
        <f t="shared" ref="F28:K31" si="8">SUM(F33+F53)</f>
        <v>0</v>
      </c>
      <c r="G28" s="28">
        <f t="shared" si="8"/>
        <v>0</v>
      </c>
      <c r="H28" s="28">
        <f t="shared" si="8"/>
        <v>0</v>
      </c>
      <c r="I28" s="28">
        <f t="shared" si="8"/>
        <v>0</v>
      </c>
      <c r="J28" s="28">
        <f t="shared" si="8"/>
        <v>0</v>
      </c>
      <c r="K28" s="28">
        <f t="shared" si="8"/>
        <v>0</v>
      </c>
      <c r="L28" s="86"/>
    </row>
    <row r="29" spans="2:12" s="13" customFormat="1">
      <c r="B29" s="127"/>
      <c r="C29" s="128"/>
      <c r="D29" s="12" t="s">
        <v>25</v>
      </c>
      <c r="E29" s="28">
        <f t="shared" si="7"/>
        <v>10142.4</v>
      </c>
      <c r="F29" s="28">
        <f t="shared" si="8"/>
        <v>2750.4</v>
      </c>
      <c r="G29" s="28">
        <f t="shared" si="8"/>
        <v>1234</v>
      </c>
      <c r="H29" s="28">
        <f t="shared" si="8"/>
        <v>1358</v>
      </c>
      <c r="I29" s="28">
        <f t="shared" si="8"/>
        <v>1500</v>
      </c>
      <c r="J29" s="28">
        <f t="shared" si="8"/>
        <v>1600</v>
      </c>
      <c r="K29" s="28">
        <f t="shared" si="8"/>
        <v>1700</v>
      </c>
      <c r="L29" s="86"/>
    </row>
    <row r="30" spans="2:12" s="20" customFormat="1" ht="19.5">
      <c r="B30" s="127"/>
      <c r="C30" s="128"/>
      <c r="D30" s="21" t="s">
        <v>10</v>
      </c>
      <c r="E30" s="28">
        <f t="shared" si="7"/>
        <v>0</v>
      </c>
      <c r="F30" s="28">
        <f t="shared" si="8"/>
        <v>0</v>
      </c>
      <c r="G30" s="28">
        <f t="shared" si="8"/>
        <v>0</v>
      </c>
      <c r="H30" s="28">
        <f t="shared" si="8"/>
        <v>0</v>
      </c>
      <c r="I30" s="28">
        <f t="shared" si="8"/>
        <v>0</v>
      </c>
      <c r="J30" s="28">
        <f t="shared" si="8"/>
        <v>0</v>
      </c>
      <c r="K30" s="28">
        <f t="shared" si="8"/>
        <v>0</v>
      </c>
      <c r="L30" s="87"/>
    </row>
    <row r="31" spans="2:12" s="13" customFormat="1" ht="37.5">
      <c r="B31" s="127"/>
      <c r="C31" s="128"/>
      <c r="D31" s="12" t="s">
        <v>29</v>
      </c>
      <c r="E31" s="28">
        <f t="shared" si="7"/>
        <v>10142.4</v>
      </c>
      <c r="F31" s="28">
        <f t="shared" si="8"/>
        <v>2750.4</v>
      </c>
      <c r="G31" s="28">
        <f t="shared" si="8"/>
        <v>1234</v>
      </c>
      <c r="H31" s="28">
        <f t="shared" si="8"/>
        <v>1358</v>
      </c>
      <c r="I31" s="28">
        <f t="shared" si="8"/>
        <v>1500</v>
      </c>
      <c r="J31" s="28">
        <f t="shared" si="8"/>
        <v>1600</v>
      </c>
      <c r="K31" s="28">
        <f t="shared" si="8"/>
        <v>1700</v>
      </c>
      <c r="L31" s="86"/>
    </row>
    <row r="32" spans="2:12" s="13" customFormat="1" ht="18.75" customHeight="1">
      <c r="B32" s="118" t="s">
        <v>21</v>
      </c>
      <c r="C32" s="119" t="s">
        <v>39</v>
      </c>
      <c r="D32" s="19" t="s">
        <v>1</v>
      </c>
      <c r="E32" s="28">
        <f>SUM(E37+E42+E47)</f>
        <v>8392</v>
      </c>
      <c r="F32" s="28">
        <f t="shared" ref="F32:K32" si="9">SUM(F37+F42+F47)</f>
        <v>1000</v>
      </c>
      <c r="G32" s="28">
        <f t="shared" si="9"/>
        <v>1234</v>
      </c>
      <c r="H32" s="28">
        <f t="shared" si="9"/>
        <v>1358</v>
      </c>
      <c r="I32" s="28">
        <f t="shared" si="9"/>
        <v>1500</v>
      </c>
      <c r="J32" s="28">
        <f t="shared" si="9"/>
        <v>1600</v>
      </c>
      <c r="K32" s="28">
        <f t="shared" si="9"/>
        <v>1700</v>
      </c>
      <c r="L32" s="86"/>
    </row>
    <row r="33" spans="2:12" s="13" customFormat="1" ht="18.75" customHeight="1">
      <c r="B33" s="118"/>
      <c r="C33" s="120"/>
      <c r="D33" s="12" t="s">
        <v>24</v>
      </c>
      <c r="E33" s="30"/>
      <c r="F33" s="30"/>
      <c r="G33" s="30"/>
      <c r="H33" s="30"/>
      <c r="I33" s="30"/>
      <c r="J33" s="30"/>
      <c r="K33" s="30"/>
      <c r="L33" s="86"/>
    </row>
    <row r="34" spans="2:12" s="13" customFormat="1">
      <c r="B34" s="118"/>
      <c r="C34" s="120"/>
      <c r="D34" s="12" t="s">
        <v>25</v>
      </c>
      <c r="E34" s="30">
        <f>SUM(F34:K34)</f>
        <v>8392</v>
      </c>
      <c r="F34" s="30">
        <f>SUM(F39+F44+F49)</f>
        <v>1000</v>
      </c>
      <c r="G34" s="30">
        <f t="shared" ref="G34:K34" si="10">SUM(G39+G44+G49)</f>
        <v>1234</v>
      </c>
      <c r="H34" s="30">
        <f t="shared" si="10"/>
        <v>1358</v>
      </c>
      <c r="I34" s="30">
        <f t="shared" si="10"/>
        <v>1500</v>
      </c>
      <c r="J34" s="30">
        <f t="shared" si="10"/>
        <v>1600</v>
      </c>
      <c r="K34" s="30">
        <f t="shared" si="10"/>
        <v>1700</v>
      </c>
      <c r="L34" s="86"/>
    </row>
    <row r="35" spans="2:12" s="13" customFormat="1">
      <c r="B35" s="118"/>
      <c r="C35" s="120"/>
      <c r="D35" s="21" t="s">
        <v>10</v>
      </c>
      <c r="E35" s="22"/>
      <c r="F35" s="38"/>
      <c r="G35" s="32"/>
      <c r="H35" s="32"/>
      <c r="I35" s="32"/>
      <c r="J35" s="32"/>
      <c r="K35" s="32"/>
      <c r="L35" s="86"/>
    </row>
    <row r="36" spans="2:12" s="13" customFormat="1" ht="69" customHeight="1">
      <c r="B36" s="118"/>
      <c r="C36" s="121"/>
      <c r="D36" s="12" t="s">
        <v>29</v>
      </c>
      <c r="E36" s="30">
        <f>SUM(F36:K36)</f>
        <v>8392</v>
      </c>
      <c r="F36" s="30">
        <f>SUM(F41+F44+F51)</f>
        <v>1000</v>
      </c>
      <c r="G36" s="30">
        <f t="shared" ref="G36:K36" si="11">SUM(G41+G44+G51)</f>
        <v>1234</v>
      </c>
      <c r="H36" s="30">
        <f t="shared" si="11"/>
        <v>1358</v>
      </c>
      <c r="I36" s="30">
        <f t="shared" si="11"/>
        <v>1500</v>
      </c>
      <c r="J36" s="30">
        <f t="shared" si="11"/>
        <v>1600</v>
      </c>
      <c r="K36" s="30">
        <f t="shared" si="11"/>
        <v>1700</v>
      </c>
      <c r="L36" s="86"/>
    </row>
    <row r="37" spans="2:12" s="13" customFormat="1" ht="20.25" customHeight="1">
      <c r="B37" s="132" t="s">
        <v>37</v>
      </c>
      <c r="C37" s="132" t="s">
        <v>42</v>
      </c>
      <c r="D37" s="19" t="s">
        <v>1</v>
      </c>
      <c r="E37" s="30">
        <f t="shared" ref="E37:E41" si="12">SUM(F37:K37)</f>
        <v>2500</v>
      </c>
      <c r="F37" s="30">
        <v>0</v>
      </c>
      <c r="G37" s="30">
        <f t="shared" ref="G37:K37" si="13">SUM(G41)</f>
        <v>500</v>
      </c>
      <c r="H37" s="30">
        <f t="shared" si="13"/>
        <v>500</v>
      </c>
      <c r="I37" s="30">
        <f t="shared" si="13"/>
        <v>500</v>
      </c>
      <c r="J37" s="30">
        <f t="shared" si="13"/>
        <v>500</v>
      </c>
      <c r="K37" s="30">
        <f t="shared" si="13"/>
        <v>500</v>
      </c>
      <c r="L37" s="86"/>
    </row>
    <row r="38" spans="2:12" s="13" customFormat="1" ht="18" customHeight="1">
      <c r="B38" s="133"/>
      <c r="C38" s="133"/>
      <c r="D38" s="12" t="s">
        <v>24</v>
      </c>
      <c r="E38" s="30">
        <f t="shared" si="12"/>
        <v>0</v>
      </c>
      <c r="F38" s="30"/>
      <c r="G38" s="30"/>
      <c r="H38" s="30"/>
      <c r="I38" s="30"/>
      <c r="J38" s="30"/>
      <c r="K38" s="30"/>
      <c r="L38" s="86"/>
    </row>
    <row r="39" spans="2:12" s="13" customFormat="1" ht="21.75" customHeight="1">
      <c r="B39" s="133"/>
      <c r="C39" s="133"/>
      <c r="D39" s="12" t="s">
        <v>25</v>
      </c>
      <c r="E39" s="30">
        <f t="shared" si="12"/>
        <v>2500</v>
      </c>
      <c r="F39" s="30">
        <v>0</v>
      </c>
      <c r="G39" s="30">
        <f t="shared" ref="G39:H39" si="14">SUM(G41)</f>
        <v>500</v>
      </c>
      <c r="H39" s="30">
        <f t="shared" si="14"/>
        <v>500</v>
      </c>
      <c r="I39" s="30">
        <v>500</v>
      </c>
      <c r="J39" s="30">
        <v>500</v>
      </c>
      <c r="K39" s="30">
        <v>500</v>
      </c>
      <c r="L39" s="86"/>
    </row>
    <row r="40" spans="2:12" s="13" customFormat="1" ht="20.25" customHeight="1">
      <c r="B40" s="133"/>
      <c r="C40" s="133"/>
      <c r="D40" s="21" t="s">
        <v>10</v>
      </c>
      <c r="E40" s="30">
        <f t="shared" si="12"/>
        <v>0</v>
      </c>
      <c r="F40" s="30"/>
      <c r="G40" s="30"/>
      <c r="H40" s="30"/>
      <c r="I40" s="30"/>
      <c r="J40" s="30"/>
      <c r="K40" s="30"/>
      <c r="L40" s="86"/>
    </row>
    <row r="41" spans="2:12" s="13" customFormat="1" ht="48" customHeight="1">
      <c r="B41" s="134"/>
      <c r="C41" s="134"/>
      <c r="D41" s="12" t="s">
        <v>29</v>
      </c>
      <c r="E41" s="30">
        <f t="shared" si="12"/>
        <v>2500</v>
      </c>
      <c r="F41" s="30">
        <v>0</v>
      </c>
      <c r="G41" s="30">
        <v>500</v>
      </c>
      <c r="H41" s="30">
        <v>500</v>
      </c>
      <c r="I41" s="30">
        <v>500</v>
      </c>
      <c r="J41" s="30">
        <v>500</v>
      </c>
      <c r="K41" s="30">
        <v>500</v>
      </c>
      <c r="L41" s="86"/>
    </row>
    <row r="42" spans="2:12" s="13" customFormat="1" ht="29.25" customHeight="1">
      <c r="B42" s="122" t="s">
        <v>43</v>
      </c>
      <c r="C42" s="123" t="s">
        <v>40</v>
      </c>
      <c r="D42" s="19" t="s">
        <v>1</v>
      </c>
      <c r="E42" s="30">
        <f>SUM(E44)</f>
        <v>5292</v>
      </c>
      <c r="F42" s="30">
        <f t="shared" ref="F42:K42" si="15">SUM(F44)</f>
        <v>1000</v>
      </c>
      <c r="G42" s="30">
        <f t="shared" si="15"/>
        <v>734</v>
      </c>
      <c r="H42" s="30">
        <f t="shared" si="15"/>
        <v>858</v>
      </c>
      <c r="I42" s="30">
        <f t="shared" si="15"/>
        <v>1000</v>
      </c>
      <c r="J42" s="30">
        <f t="shared" si="15"/>
        <v>1100</v>
      </c>
      <c r="K42" s="30">
        <f t="shared" si="15"/>
        <v>600</v>
      </c>
      <c r="L42" s="86"/>
    </row>
    <row r="43" spans="2:12" s="13" customFormat="1" ht="33" customHeight="1">
      <c r="B43" s="122"/>
      <c r="C43" s="124"/>
      <c r="D43" s="12" t="s">
        <v>24</v>
      </c>
      <c r="E43" s="30"/>
      <c r="F43" s="30"/>
      <c r="G43" s="33"/>
      <c r="H43" s="33"/>
      <c r="I43" s="33"/>
      <c r="J43" s="33"/>
      <c r="K43" s="33"/>
      <c r="L43" s="86"/>
    </row>
    <row r="44" spans="2:12" s="13" customFormat="1" ht="33" customHeight="1">
      <c r="B44" s="122"/>
      <c r="C44" s="124"/>
      <c r="D44" s="12" t="s">
        <v>25</v>
      </c>
      <c r="E44" s="30">
        <f>SUM(F44:K44)</f>
        <v>5292</v>
      </c>
      <c r="F44" s="30">
        <f>SUM(F46)</f>
        <v>1000</v>
      </c>
      <c r="G44" s="30">
        <f t="shared" ref="G44:K44" si="16">SUM(G46)</f>
        <v>734</v>
      </c>
      <c r="H44" s="30">
        <f t="shared" si="16"/>
        <v>858</v>
      </c>
      <c r="I44" s="30">
        <f t="shared" si="16"/>
        <v>1000</v>
      </c>
      <c r="J44" s="30">
        <f t="shared" si="16"/>
        <v>1100</v>
      </c>
      <c r="K44" s="30">
        <f t="shared" si="16"/>
        <v>600</v>
      </c>
      <c r="L44" s="86"/>
    </row>
    <row r="45" spans="2:12" s="13" customFormat="1" ht="23.25" customHeight="1">
      <c r="B45" s="122"/>
      <c r="C45" s="124"/>
      <c r="D45" s="21" t="s">
        <v>10</v>
      </c>
      <c r="E45" s="30"/>
      <c r="F45" s="30"/>
      <c r="G45" s="33"/>
      <c r="H45" s="33"/>
      <c r="I45" s="33"/>
      <c r="J45" s="33"/>
      <c r="K45" s="33"/>
      <c r="L45" s="86"/>
    </row>
    <row r="46" spans="2:12" s="13" customFormat="1" ht="97.5" customHeight="1">
      <c r="B46" s="122"/>
      <c r="C46" s="125"/>
      <c r="D46" s="12" t="s">
        <v>29</v>
      </c>
      <c r="E46" s="30">
        <f>SUM(F46:K46)</f>
        <v>5292</v>
      </c>
      <c r="F46" s="33">
        <v>1000</v>
      </c>
      <c r="G46" s="33">
        <v>734</v>
      </c>
      <c r="H46" s="33">
        <v>858</v>
      </c>
      <c r="I46" s="33">
        <v>1000</v>
      </c>
      <c r="J46" s="33">
        <v>1100</v>
      </c>
      <c r="K46" s="33">
        <v>600</v>
      </c>
      <c r="L46" s="86"/>
    </row>
    <row r="47" spans="2:12" s="13" customFormat="1" ht="18.75" customHeight="1">
      <c r="B47" s="122" t="s">
        <v>44</v>
      </c>
      <c r="C47" s="123" t="s">
        <v>45</v>
      </c>
      <c r="D47" s="19" t="s">
        <v>1</v>
      </c>
      <c r="E47" s="30">
        <f>SUM(E49)</f>
        <v>600</v>
      </c>
      <c r="F47" s="30">
        <f t="shared" ref="F47:K47" si="17">SUM(F49)</f>
        <v>0</v>
      </c>
      <c r="G47" s="30">
        <f t="shared" si="17"/>
        <v>0</v>
      </c>
      <c r="H47" s="30">
        <f t="shared" si="17"/>
        <v>0</v>
      </c>
      <c r="I47" s="30">
        <f t="shared" si="17"/>
        <v>0</v>
      </c>
      <c r="J47" s="30">
        <f t="shared" si="17"/>
        <v>0</v>
      </c>
      <c r="K47" s="30">
        <f t="shared" si="17"/>
        <v>600</v>
      </c>
      <c r="L47" s="86"/>
    </row>
    <row r="48" spans="2:12" s="13" customFormat="1" ht="18.75" customHeight="1">
      <c r="B48" s="122"/>
      <c r="C48" s="124"/>
      <c r="D48" s="12" t="s">
        <v>24</v>
      </c>
      <c r="E48" s="30"/>
      <c r="F48" s="30"/>
      <c r="G48" s="33"/>
      <c r="H48" s="33"/>
      <c r="I48" s="33"/>
      <c r="J48" s="33"/>
      <c r="K48" s="33"/>
      <c r="L48" s="86"/>
    </row>
    <row r="49" spans="2:12" s="13" customFormat="1" ht="18.75" customHeight="1">
      <c r="B49" s="122"/>
      <c r="C49" s="124"/>
      <c r="D49" s="12" t="s">
        <v>25</v>
      </c>
      <c r="E49" s="30">
        <f>SUM(F49:K49)</f>
        <v>600</v>
      </c>
      <c r="F49" s="30">
        <f t="shared" ref="F49:H49" si="18">SUM(F51)</f>
        <v>0</v>
      </c>
      <c r="G49" s="30">
        <f t="shared" si="18"/>
        <v>0</v>
      </c>
      <c r="H49" s="30">
        <f t="shared" si="18"/>
        <v>0</v>
      </c>
      <c r="I49" s="30">
        <v>0</v>
      </c>
      <c r="J49" s="30">
        <v>0</v>
      </c>
      <c r="K49" s="30">
        <v>600</v>
      </c>
      <c r="L49" s="86"/>
    </row>
    <row r="50" spans="2:12" s="13" customFormat="1">
      <c r="B50" s="122"/>
      <c r="C50" s="124"/>
      <c r="D50" s="21" t="s">
        <v>10</v>
      </c>
      <c r="E50" s="30"/>
      <c r="F50" s="30"/>
      <c r="G50" s="33"/>
      <c r="H50" s="33"/>
      <c r="I50" s="33"/>
      <c r="J50" s="33"/>
      <c r="K50" s="33"/>
      <c r="L50" s="86"/>
    </row>
    <row r="51" spans="2:12" s="13" customFormat="1" ht="84.75" customHeight="1">
      <c r="B51" s="122"/>
      <c r="C51" s="125"/>
      <c r="D51" s="12" t="s">
        <v>29</v>
      </c>
      <c r="E51" s="30">
        <f>SUM(F51:K51)</f>
        <v>600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600</v>
      </c>
      <c r="L51" s="86"/>
    </row>
    <row r="52" spans="2:12" s="13" customFormat="1" ht="19.5" customHeight="1">
      <c r="B52" s="118" t="s">
        <v>58</v>
      </c>
      <c r="C52" s="119" t="s">
        <v>59</v>
      </c>
      <c r="D52" s="19" t="s">
        <v>1</v>
      </c>
      <c r="E52" s="30">
        <f>SUM(E57)</f>
        <v>1750.4</v>
      </c>
      <c r="F52" s="33">
        <f>SUM(F57)</f>
        <v>1750.4</v>
      </c>
      <c r="G52" s="33">
        <f t="shared" ref="G52:K52" si="19">SUM(G57)</f>
        <v>0</v>
      </c>
      <c r="H52" s="33">
        <f t="shared" si="19"/>
        <v>0</v>
      </c>
      <c r="I52" s="33">
        <f t="shared" si="19"/>
        <v>0</v>
      </c>
      <c r="J52" s="33">
        <f t="shared" si="19"/>
        <v>0</v>
      </c>
      <c r="K52" s="33">
        <f t="shared" si="19"/>
        <v>0</v>
      </c>
      <c r="L52" s="86"/>
    </row>
    <row r="53" spans="2:12" s="13" customFormat="1" ht="26.25" customHeight="1">
      <c r="B53" s="118"/>
      <c r="C53" s="120"/>
      <c r="D53" s="12" t="s">
        <v>24</v>
      </c>
      <c r="E53" s="30">
        <f t="shared" ref="E53:E56" si="20">SUM(E58)</f>
        <v>0</v>
      </c>
      <c r="F53" s="33">
        <f t="shared" ref="F53:K56" si="21">SUM(F58)</f>
        <v>0</v>
      </c>
      <c r="G53" s="33">
        <f t="shared" si="21"/>
        <v>0</v>
      </c>
      <c r="H53" s="33">
        <f t="shared" si="21"/>
        <v>0</v>
      </c>
      <c r="I53" s="33">
        <f t="shared" si="21"/>
        <v>0</v>
      </c>
      <c r="J53" s="33">
        <f t="shared" si="21"/>
        <v>0</v>
      </c>
      <c r="K53" s="33">
        <f t="shared" si="21"/>
        <v>0</v>
      </c>
      <c r="L53" s="86"/>
    </row>
    <row r="54" spans="2:12" s="13" customFormat="1" ht="23.25" customHeight="1">
      <c r="B54" s="118"/>
      <c r="C54" s="120"/>
      <c r="D54" s="12" t="s">
        <v>25</v>
      </c>
      <c r="E54" s="30">
        <f t="shared" si="20"/>
        <v>1750.4</v>
      </c>
      <c r="F54" s="33">
        <f t="shared" si="21"/>
        <v>1750.4</v>
      </c>
      <c r="G54" s="33">
        <f t="shared" si="21"/>
        <v>0</v>
      </c>
      <c r="H54" s="33">
        <f t="shared" si="21"/>
        <v>0</v>
      </c>
      <c r="I54" s="33">
        <f t="shared" si="21"/>
        <v>0</v>
      </c>
      <c r="J54" s="33">
        <f t="shared" si="21"/>
        <v>0</v>
      </c>
      <c r="K54" s="33">
        <f t="shared" si="21"/>
        <v>0</v>
      </c>
      <c r="L54" s="86"/>
    </row>
    <row r="55" spans="2:12" s="13" customFormat="1" ht="22.5" customHeight="1">
      <c r="B55" s="118"/>
      <c r="C55" s="120"/>
      <c r="D55" s="21" t="s">
        <v>10</v>
      </c>
      <c r="E55" s="30">
        <f t="shared" si="20"/>
        <v>0</v>
      </c>
      <c r="F55" s="33">
        <f t="shared" si="21"/>
        <v>0</v>
      </c>
      <c r="G55" s="33">
        <f t="shared" si="21"/>
        <v>0</v>
      </c>
      <c r="H55" s="33">
        <f t="shared" si="21"/>
        <v>0</v>
      </c>
      <c r="I55" s="33">
        <f t="shared" si="21"/>
        <v>0</v>
      </c>
      <c r="J55" s="33">
        <f t="shared" si="21"/>
        <v>0</v>
      </c>
      <c r="K55" s="33">
        <f t="shared" si="21"/>
        <v>0</v>
      </c>
      <c r="L55" s="86"/>
    </row>
    <row r="56" spans="2:12" s="13" customFormat="1" ht="43.5" customHeight="1">
      <c r="B56" s="118"/>
      <c r="C56" s="121"/>
      <c r="D56" s="12" t="s">
        <v>29</v>
      </c>
      <c r="E56" s="30">
        <f t="shared" si="20"/>
        <v>1750.4</v>
      </c>
      <c r="F56" s="33">
        <f t="shared" si="21"/>
        <v>1750.4</v>
      </c>
      <c r="G56" s="33">
        <f t="shared" si="21"/>
        <v>0</v>
      </c>
      <c r="H56" s="33">
        <f t="shared" si="21"/>
        <v>0</v>
      </c>
      <c r="I56" s="33">
        <f t="shared" si="21"/>
        <v>0</v>
      </c>
      <c r="J56" s="33">
        <f t="shared" si="21"/>
        <v>0</v>
      </c>
      <c r="K56" s="33">
        <f t="shared" si="21"/>
        <v>0</v>
      </c>
      <c r="L56" s="86"/>
    </row>
    <row r="57" spans="2:12" s="13" customFormat="1" ht="21" customHeight="1">
      <c r="B57" s="122" t="s">
        <v>60</v>
      </c>
      <c r="C57" s="123" t="s">
        <v>61</v>
      </c>
      <c r="D57" s="19" t="s">
        <v>1</v>
      </c>
      <c r="E57" s="30">
        <f t="shared" ref="E57:E60" si="22">SUM(F57:K57)</f>
        <v>1750.4</v>
      </c>
      <c r="F57" s="33">
        <f>SUM(F59)</f>
        <v>1750.4</v>
      </c>
      <c r="G57" s="33">
        <f t="shared" ref="G57:K57" si="23">SUM(G59)</f>
        <v>0</v>
      </c>
      <c r="H57" s="33">
        <f t="shared" si="23"/>
        <v>0</v>
      </c>
      <c r="I57" s="33">
        <f t="shared" si="23"/>
        <v>0</v>
      </c>
      <c r="J57" s="33">
        <f t="shared" si="23"/>
        <v>0</v>
      </c>
      <c r="K57" s="33">
        <f t="shared" si="23"/>
        <v>0</v>
      </c>
      <c r="L57" s="86"/>
    </row>
    <row r="58" spans="2:12" s="13" customFormat="1" ht="23.25" customHeight="1">
      <c r="B58" s="122"/>
      <c r="C58" s="124"/>
      <c r="D58" s="12" t="s">
        <v>24</v>
      </c>
      <c r="E58" s="30">
        <f t="shared" si="22"/>
        <v>0</v>
      </c>
      <c r="F58" s="33"/>
      <c r="G58" s="33"/>
      <c r="H58" s="33"/>
      <c r="I58" s="33"/>
      <c r="J58" s="33"/>
      <c r="K58" s="33"/>
      <c r="L58" s="86"/>
    </row>
    <row r="59" spans="2:12" s="13" customFormat="1" ht="24.75" customHeight="1">
      <c r="B59" s="122"/>
      <c r="C59" s="124"/>
      <c r="D59" s="12" t="s">
        <v>25</v>
      </c>
      <c r="E59" s="30">
        <f t="shared" si="22"/>
        <v>1750.4</v>
      </c>
      <c r="F59" s="33">
        <f>SUM(F61)</f>
        <v>1750.4</v>
      </c>
      <c r="G59" s="33">
        <f t="shared" ref="G59:K59" si="24">SUM(G61)</f>
        <v>0</v>
      </c>
      <c r="H59" s="33">
        <f t="shared" si="24"/>
        <v>0</v>
      </c>
      <c r="I59" s="33">
        <f t="shared" si="24"/>
        <v>0</v>
      </c>
      <c r="J59" s="33">
        <f t="shared" si="24"/>
        <v>0</v>
      </c>
      <c r="K59" s="33">
        <f t="shared" si="24"/>
        <v>0</v>
      </c>
      <c r="L59" s="86"/>
    </row>
    <row r="60" spans="2:12" s="13" customFormat="1" ht="22.5" customHeight="1">
      <c r="B60" s="122"/>
      <c r="C60" s="124"/>
      <c r="D60" s="21" t="s">
        <v>10</v>
      </c>
      <c r="E60" s="30">
        <f t="shared" si="22"/>
        <v>0</v>
      </c>
      <c r="F60" s="33"/>
      <c r="G60" s="33"/>
      <c r="H60" s="33"/>
      <c r="I60" s="33"/>
      <c r="J60" s="33"/>
      <c r="K60" s="33"/>
      <c r="L60" s="86"/>
    </row>
    <row r="61" spans="2:12" s="13" customFormat="1" ht="120" customHeight="1">
      <c r="B61" s="122"/>
      <c r="C61" s="125"/>
      <c r="D61" s="12" t="s">
        <v>29</v>
      </c>
      <c r="E61" s="30">
        <f>SUM(F61:K61)</f>
        <v>1750.4</v>
      </c>
      <c r="F61" s="33">
        <v>1750.4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86"/>
    </row>
    <row r="62" spans="2:12" s="26" customFormat="1">
      <c r="B62" s="83"/>
      <c r="C62" s="83"/>
      <c r="D62" s="24"/>
      <c r="E62" s="23"/>
      <c r="F62" s="34"/>
      <c r="G62" s="34"/>
      <c r="H62" s="34"/>
      <c r="I62" s="34"/>
      <c r="J62" s="34"/>
      <c r="K62" s="34"/>
      <c r="L62" s="88"/>
    </row>
    <row r="63" spans="2:12">
      <c r="B63" s="127" t="s">
        <v>56</v>
      </c>
      <c r="C63" s="128" t="s">
        <v>57</v>
      </c>
      <c r="D63" s="19" t="s">
        <v>1</v>
      </c>
      <c r="E63" s="28">
        <f>SUM(E68)</f>
        <v>440</v>
      </c>
      <c r="F63" s="28">
        <f t="shared" ref="F63:K63" si="25">SUM(F68)</f>
        <v>440</v>
      </c>
      <c r="G63" s="28">
        <f t="shared" si="25"/>
        <v>0</v>
      </c>
      <c r="H63" s="28">
        <f t="shared" si="25"/>
        <v>0</v>
      </c>
      <c r="I63" s="28">
        <f t="shared" si="25"/>
        <v>0</v>
      </c>
      <c r="J63" s="28">
        <f t="shared" si="25"/>
        <v>0</v>
      </c>
      <c r="K63" s="28">
        <f t="shared" si="25"/>
        <v>0</v>
      </c>
    </row>
    <row r="64" spans="2:12" ht="30" customHeight="1">
      <c r="B64" s="127"/>
      <c r="C64" s="128"/>
      <c r="D64" s="19" t="s">
        <v>24</v>
      </c>
      <c r="E64" s="28"/>
      <c r="F64" s="28"/>
      <c r="G64" s="28"/>
      <c r="H64" s="28"/>
      <c r="I64" s="28"/>
      <c r="J64" s="28"/>
      <c r="K64" s="28"/>
    </row>
    <row r="65" spans="2:11">
      <c r="B65" s="127"/>
      <c r="C65" s="128"/>
      <c r="D65" s="19" t="s">
        <v>25</v>
      </c>
      <c r="E65" s="28">
        <f>SUM(E70)</f>
        <v>440</v>
      </c>
      <c r="F65" s="28">
        <f t="shared" ref="F65:K65" si="26">SUM(F70)</f>
        <v>440</v>
      </c>
      <c r="G65" s="28">
        <f t="shared" si="26"/>
        <v>0</v>
      </c>
      <c r="H65" s="28">
        <f t="shared" si="26"/>
        <v>0</v>
      </c>
      <c r="I65" s="28">
        <f t="shared" si="26"/>
        <v>0</v>
      </c>
      <c r="J65" s="28">
        <f t="shared" si="26"/>
        <v>0</v>
      </c>
      <c r="K65" s="28">
        <f t="shared" si="26"/>
        <v>0</v>
      </c>
    </row>
    <row r="66" spans="2:11" ht="19.5">
      <c r="B66" s="127"/>
      <c r="C66" s="128"/>
      <c r="D66" s="101" t="s">
        <v>10</v>
      </c>
      <c r="E66" s="28"/>
      <c r="F66" s="93"/>
      <c r="G66" s="27"/>
      <c r="H66" s="27"/>
      <c r="I66" s="27"/>
      <c r="J66" s="27"/>
      <c r="K66" s="27"/>
    </row>
    <row r="67" spans="2:11" ht="56.25">
      <c r="B67" s="127"/>
      <c r="C67" s="128"/>
      <c r="D67" s="19" t="s">
        <v>29</v>
      </c>
      <c r="E67" s="28">
        <f>SUM(E72)</f>
        <v>440</v>
      </c>
      <c r="F67" s="28">
        <f t="shared" ref="F67:H67" si="27">SUM(F72)</f>
        <v>440</v>
      </c>
      <c r="G67" s="28">
        <f t="shared" si="27"/>
        <v>0</v>
      </c>
      <c r="H67" s="28">
        <f t="shared" si="27"/>
        <v>0</v>
      </c>
      <c r="I67" s="28">
        <v>1588.68</v>
      </c>
      <c r="J67" s="28">
        <f t="shared" ref="J67:K67" si="28">SUM(J72)</f>
        <v>0</v>
      </c>
      <c r="K67" s="28">
        <f t="shared" si="28"/>
        <v>0</v>
      </c>
    </row>
    <row r="68" spans="2:11">
      <c r="B68" s="122" t="s">
        <v>62</v>
      </c>
      <c r="C68" s="123" t="s">
        <v>63</v>
      </c>
      <c r="D68" s="19" t="s">
        <v>1</v>
      </c>
      <c r="E68" s="28">
        <v>440</v>
      </c>
      <c r="F68" s="28">
        <v>440</v>
      </c>
      <c r="G68" s="28">
        <f t="shared" ref="G68:K68" si="29">SUM(G73+G78+G83)</f>
        <v>0</v>
      </c>
      <c r="H68" s="28">
        <f t="shared" si="29"/>
        <v>0</v>
      </c>
      <c r="I68" s="28">
        <f t="shared" si="29"/>
        <v>0</v>
      </c>
      <c r="J68" s="28">
        <f t="shared" si="29"/>
        <v>0</v>
      </c>
      <c r="K68" s="28">
        <f t="shared" si="29"/>
        <v>0</v>
      </c>
    </row>
    <row r="69" spans="2:11">
      <c r="B69" s="122"/>
      <c r="C69" s="124"/>
      <c r="D69" s="12" t="s">
        <v>24</v>
      </c>
      <c r="E69" s="30"/>
      <c r="F69" s="30"/>
      <c r="G69" s="30"/>
      <c r="H69" s="30"/>
      <c r="I69" s="30"/>
      <c r="J69" s="30"/>
      <c r="K69" s="30"/>
    </row>
    <row r="70" spans="2:11">
      <c r="B70" s="122"/>
      <c r="C70" s="124"/>
      <c r="D70" s="12" t="s">
        <v>25</v>
      </c>
      <c r="E70" s="30">
        <f>SUM(F70:K70)</f>
        <v>440</v>
      </c>
      <c r="F70" s="30">
        <v>440</v>
      </c>
      <c r="G70" s="30">
        <f t="shared" ref="G70:K70" si="30">SUM(G75+G80+G85)</f>
        <v>0</v>
      </c>
      <c r="H70" s="30">
        <f t="shared" si="30"/>
        <v>0</v>
      </c>
      <c r="I70" s="30">
        <f t="shared" si="30"/>
        <v>0</v>
      </c>
      <c r="J70" s="30">
        <f t="shared" si="30"/>
        <v>0</v>
      </c>
      <c r="K70" s="30">
        <f t="shared" si="30"/>
        <v>0</v>
      </c>
    </row>
    <row r="71" spans="2:11">
      <c r="B71" s="122"/>
      <c r="C71" s="124"/>
      <c r="D71" s="21" t="s">
        <v>10</v>
      </c>
      <c r="E71" s="22"/>
      <c r="F71" s="38"/>
      <c r="G71" s="32"/>
      <c r="H71" s="32"/>
      <c r="I71" s="32"/>
      <c r="J71" s="32"/>
      <c r="K71" s="32"/>
    </row>
    <row r="72" spans="2:11" ht="37.5">
      <c r="B72" s="122"/>
      <c r="C72" s="125"/>
      <c r="D72" s="12" t="s">
        <v>29</v>
      </c>
      <c r="E72" s="30">
        <f>SUM(F72:K72)</f>
        <v>440</v>
      </c>
      <c r="F72" s="30">
        <v>440</v>
      </c>
      <c r="G72" s="30">
        <v>0</v>
      </c>
      <c r="H72" s="30">
        <v>0</v>
      </c>
      <c r="I72" s="30">
        <f t="shared" ref="I72:K72" si="31">SUM(I77+I80+I87)</f>
        <v>0</v>
      </c>
      <c r="J72" s="30">
        <f t="shared" si="31"/>
        <v>0</v>
      </c>
      <c r="K72" s="30">
        <f t="shared" si="31"/>
        <v>0</v>
      </c>
    </row>
  </sheetData>
  <mergeCells count="33">
    <mergeCell ref="B52:B56"/>
    <mergeCell ref="C52:C56"/>
    <mergeCell ref="B63:B67"/>
    <mergeCell ref="C63:C67"/>
    <mergeCell ref="B68:B72"/>
    <mergeCell ref="C68:C72"/>
    <mergeCell ref="B57:B61"/>
    <mergeCell ref="C57:C61"/>
    <mergeCell ref="B42:B46"/>
    <mergeCell ref="C42:C46"/>
    <mergeCell ref="B37:B41"/>
    <mergeCell ref="C37:C41"/>
    <mergeCell ref="E6:K6"/>
    <mergeCell ref="E7:E8"/>
    <mergeCell ref="F7:K7"/>
    <mergeCell ref="D6:D8"/>
    <mergeCell ref="C6:C8"/>
    <mergeCell ref="I2:K2"/>
    <mergeCell ref="B32:B36"/>
    <mergeCell ref="C32:C36"/>
    <mergeCell ref="B47:B51"/>
    <mergeCell ref="C47:C51"/>
    <mergeCell ref="I3:K3"/>
    <mergeCell ref="B10:B14"/>
    <mergeCell ref="C10:C14"/>
    <mergeCell ref="B27:B31"/>
    <mergeCell ref="B21:B25"/>
    <mergeCell ref="C21:C25"/>
    <mergeCell ref="B16:B20"/>
    <mergeCell ref="C16:C20"/>
    <mergeCell ref="C27:C31"/>
    <mergeCell ref="B4:K4"/>
    <mergeCell ref="B6:B8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55" firstPageNumber="163" fitToHeight="0" orientation="landscape" r:id="rId1"/>
  <headerFooter differentFirst="1" scaleWithDoc="0">
    <oddHeader>&amp;C&amp;P</oddHeader>
  </headerFooter>
  <rowBreaks count="1" manualBreakCount="1">
    <brk id="3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K103"/>
  <sheetViews>
    <sheetView tabSelected="1" view="pageBreakPreview" zoomScale="70" zoomScaleSheetLayoutView="70" workbookViewId="0">
      <selection activeCell="B93" sqref="B93:B99"/>
    </sheetView>
  </sheetViews>
  <sheetFormatPr defaultRowHeight="12.75"/>
  <cols>
    <col min="1" max="1" width="30" style="40" customWidth="1"/>
    <col min="2" max="2" width="40" style="66" customWidth="1"/>
    <col min="3" max="4" width="19.140625" style="40" customWidth="1"/>
    <col min="5" max="5" width="17.42578125" style="40" customWidth="1"/>
    <col min="6" max="6" width="17.5703125" style="40" customWidth="1"/>
    <col min="7" max="7" width="17.28515625" style="40" customWidth="1"/>
    <col min="8" max="9" width="17.7109375" style="40" customWidth="1"/>
    <col min="10" max="10" width="17.85546875" style="40" customWidth="1"/>
    <col min="11" max="11" width="22" style="40" customWidth="1"/>
    <col min="12" max="16384" width="9.140625" style="40"/>
  </cols>
  <sheetData>
    <row r="1" spans="1:10" ht="25.5" customHeight="1">
      <c r="B1" s="62"/>
      <c r="C1" s="41"/>
      <c r="D1" s="41"/>
      <c r="E1" s="41"/>
      <c r="F1" s="41"/>
      <c r="G1" s="41"/>
      <c r="H1" s="157" t="s">
        <v>36</v>
      </c>
      <c r="I1" s="157"/>
      <c r="J1" s="157"/>
    </row>
    <row r="2" spans="1:10" ht="15.75">
      <c r="B2" s="62"/>
      <c r="C2" s="41"/>
      <c r="D2" s="41"/>
      <c r="E2" s="41"/>
      <c r="F2" s="41"/>
    </row>
    <row r="3" spans="1:10" ht="15.75">
      <c r="A3" s="2"/>
      <c r="B3" s="63"/>
      <c r="C3" s="42"/>
      <c r="D3" s="42"/>
      <c r="E3" s="42"/>
      <c r="F3" s="42"/>
      <c r="G3" s="42"/>
      <c r="H3" s="42"/>
      <c r="I3" s="42"/>
      <c r="J3" s="42"/>
    </row>
    <row r="4" spans="1:10" s="43" customFormat="1" ht="83.25" customHeight="1">
      <c r="A4" s="176" t="s">
        <v>54</v>
      </c>
      <c r="B4" s="176"/>
      <c r="C4" s="176"/>
      <c r="D4" s="176"/>
      <c r="E4" s="176"/>
      <c r="F4" s="176"/>
      <c r="G4" s="176"/>
      <c r="H4" s="176"/>
      <c r="I4" s="176"/>
      <c r="J4" s="176"/>
    </row>
    <row r="5" spans="1:10">
      <c r="A5" s="1"/>
      <c r="B5" s="64"/>
      <c r="C5" s="44"/>
      <c r="D5" s="44"/>
      <c r="E5" s="44"/>
      <c r="F5" s="44"/>
      <c r="G5" s="44"/>
      <c r="H5" s="44"/>
      <c r="I5" s="44"/>
      <c r="J5" s="44"/>
    </row>
    <row r="6" spans="1:10" s="45" customFormat="1" ht="24" customHeight="1">
      <c r="A6" s="175" t="s">
        <v>2</v>
      </c>
      <c r="B6" s="161" t="s">
        <v>32</v>
      </c>
      <c r="C6" s="171" t="s">
        <v>8</v>
      </c>
      <c r="D6" s="166" t="s">
        <v>33</v>
      </c>
      <c r="E6" s="167"/>
      <c r="F6" s="167"/>
      <c r="G6" s="167"/>
      <c r="H6" s="167"/>
      <c r="I6" s="167"/>
      <c r="J6" s="168"/>
    </row>
    <row r="7" spans="1:10" s="45" customFormat="1" ht="15.75">
      <c r="A7" s="175"/>
      <c r="B7" s="162"/>
      <c r="C7" s="171"/>
      <c r="D7" s="169" t="s">
        <v>20</v>
      </c>
      <c r="E7" s="166" t="s">
        <v>23</v>
      </c>
      <c r="F7" s="167"/>
      <c r="G7" s="167"/>
      <c r="H7" s="167"/>
      <c r="I7" s="167"/>
      <c r="J7" s="168"/>
    </row>
    <row r="8" spans="1:10" s="43" customFormat="1" ht="47.25">
      <c r="A8" s="175"/>
      <c r="B8" s="163"/>
      <c r="C8" s="171"/>
      <c r="D8" s="170"/>
      <c r="E8" s="10" t="s">
        <v>48</v>
      </c>
      <c r="F8" s="5" t="s">
        <v>49</v>
      </c>
      <c r="G8" s="99" t="s">
        <v>50</v>
      </c>
      <c r="H8" s="99" t="s">
        <v>51</v>
      </c>
      <c r="I8" s="99" t="s">
        <v>52</v>
      </c>
      <c r="J8" s="99" t="s">
        <v>53</v>
      </c>
    </row>
    <row r="9" spans="1:10" s="3" customFormat="1" ht="15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</row>
    <row r="10" spans="1:10" s="48" customFormat="1" ht="18.75">
      <c r="A10" s="172" t="s">
        <v>34</v>
      </c>
      <c r="B10" s="153" t="s">
        <v>55</v>
      </c>
      <c r="C10" s="46" t="s">
        <v>7</v>
      </c>
      <c r="D10" s="47">
        <f>SUM(D11:D16)</f>
        <v>10582.4</v>
      </c>
      <c r="E10" s="47">
        <f t="shared" ref="E10:J10" si="0">SUM(E11:E16)</f>
        <v>3190.4</v>
      </c>
      <c r="F10" s="47">
        <f t="shared" si="0"/>
        <v>1234</v>
      </c>
      <c r="G10" s="47">
        <f t="shared" si="0"/>
        <v>1358</v>
      </c>
      <c r="H10" s="47">
        <f t="shared" si="0"/>
        <v>1500</v>
      </c>
      <c r="I10" s="47">
        <f t="shared" si="0"/>
        <v>1600</v>
      </c>
      <c r="J10" s="47">
        <f t="shared" si="0"/>
        <v>1700</v>
      </c>
    </row>
    <row r="11" spans="1:10" s="43" customFormat="1" ht="18.75">
      <c r="A11" s="173"/>
      <c r="B11" s="154"/>
      <c r="C11" s="49" t="s">
        <v>11</v>
      </c>
      <c r="D11" s="47">
        <v>0</v>
      </c>
      <c r="E11" s="47">
        <v>0</v>
      </c>
      <c r="F11" s="47">
        <v>0</v>
      </c>
      <c r="G11" s="47">
        <v>0</v>
      </c>
      <c r="H11" s="47">
        <v>0</v>
      </c>
      <c r="I11" s="47">
        <v>0</v>
      </c>
      <c r="J11" s="47">
        <v>0</v>
      </c>
    </row>
    <row r="12" spans="1:10" s="43" customFormat="1" ht="18.75">
      <c r="A12" s="173"/>
      <c r="B12" s="154"/>
      <c r="C12" s="50" t="s">
        <v>4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</row>
    <row r="13" spans="1:10" ht="18.75">
      <c r="A13" s="173"/>
      <c r="B13" s="154"/>
      <c r="C13" s="50" t="s">
        <v>5</v>
      </c>
      <c r="D13" s="47">
        <f>SUM(E13:J13)</f>
        <v>10582.4</v>
      </c>
      <c r="E13" s="47">
        <f>SUM(E21+E37+E88)</f>
        <v>3190.4</v>
      </c>
      <c r="F13" s="47">
        <f t="shared" ref="F13:J13" si="1">SUM(F21+F37+F88)</f>
        <v>1234</v>
      </c>
      <c r="G13" s="47">
        <f t="shared" si="1"/>
        <v>1358</v>
      </c>
      <c r="H13" s="47">
        <f t="shared" si="1"/>
        <v>1500</v>
      </c>
      <c r="I13" s="47">
        <f t="shared" si="1"/>
        <v>1600</v>
      </c>
      <c r="J13" s="47">
        <f t="shared" si="1"/>
        <v>1700</v>
      </c>
    </row>
    <row r="14" spans="1:10" ht="38.25" customHeight="1">
      <c r="A14" s="173"/>
      <c r="B14" s="154"/>
      <c r="C14" s="52" t="s">
        <v>9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</row>
    <row r="15" spans="1:10" s="43" customFormat="1" ht="18.75">
      <c r="A15" s="173"/>
      <c r="B15" s="154"/>
      <c r="C15" s="50" t="s">
        <v>12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</row>
    <row r="16" spans="1:10" s="43" customFormat="1" ht="18.75">
      <c r="A16" s="174"/>
      <c r="B16" s="155"/>
      <c r="C16" s="50" t="s">
        <v>13</v>
      </c>
      <c r="D16" s="47">
        <v>0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47">
        <v>0</v>
      </c>
    </row>
    <row r="17" spans="1:11" s="77" customFormat="1" ht="18.75">
      <c r="A17" s="70" t="s">
        <v>0</v>
      </c>
      <c r="B17" s="70"/>
      <c r="C17" s="72"/>
      <c r="D17" s="74"/>
      <c r="E17" s="74"/>
      <c r="F17" s="74"/>
      <c r="G17" s="74"/>
      <c r="H17" s="74"/>
      <c r="I17" s="74"/>
      <c r="J17" s="74"/>
    </row>
    <row r="18" spans="1:11" s="48" customFormat="1" ht="18.75">
      <c r="A18" s="158" t="s">
        <v>14</v>
      </c>
      <c r="B18" s="153" t="str">
        <f>'табл2 ОБ по ГРБС'!C16</f>
        <v>Формирование благоприятной инвестиционной среды</v>
      </c>
      <c r="C18" s="46" t="s">
        <v>7</v>
      </c>
      <c r="D18" s="53">
        <f>SUM(D19:D24)</f>
        <v>0</v>
      </c>
      <c r="E18" s="53">
        <f t="shared" ref="E18:J18" si="2">SUM(E19:E24)</f>
        <v>0</v>
      </c>
      <c r="F18" s="53">
        <f t="shared" si="2"/>
        <v>0</v>
      </c>
      <c r="G18" s="53">
        <f t="shared" si="2"/>
        <v>0</v>
      </c>
      <c r="H18" s="53">
        <f t="shared" si="2"/>
        <v>0</v>
      </c>
      <c r="I18" s="53">
        <f t="shared" si="2"/>
        <v>0</v>
      </c>
      <c r="J18" s="47">
        <f t="shared" si="2"/>
        <v>0</v>
      </c>
    </row>
    <row r="19" spans="1:11" s="43" customFormat="1" ht="18.75">
      <c r="A19" s="159"/>
      <c r="B19" s="154"/>
      <c r="C19" s="49" t="s">
        <v>11</v>
      </c>
      <c r="D19" s="60">
        <v>0</v>
      </c>
      <c r="E19" s="60"/>
      <c r="F19" s="60"/>
      <c r="G19" s="60"/>
      <c r="H19" s="60"/>
      <c r="I19" s="60"/>
      <c r="J19" s="59"/>
    </row>
    <row r="20" spans="1:11" s="43" customFormat="1" ht="18.75">
      <c r="A20" s="159"/>
      <c r="B20" s="154"/>
      <c r="C20" s="50" t="s">
        <v>4</v>
      </c>
      <c r="D20" s="60">
        <v>0</v>
      </c>
      <c r="E20" s="60"/>
      <c r="F20" s="60"/>
      <c r="G20" s="60"/>
      <c r="H20" s="60"/>
      <c r="I20" s="60"/>
      <c r="J20" s="59"/>
    </row>
    <row r="21" spans="1:11" s="43" customFormat="1" ht="18.75">
      <c r="A21" s="159"/>
      <c r="B21" s="154"/>
      <c r="C21" s="50" t="s">
        <v>5</v>
      </c>
      <c r="D21" s="60">
        <f>SUM('табл2 ОБ по ГРБС'!E18)</f>
        <v>0</v>
      </c>
      <c r="E21" s="60">
        <v>0</v>
      </c>
      <c r="F21" s="60">
        <v>0</v>
      </c>
      <c r="G21" s="60">
        <v>0</v>
      </c>
      <c r="H21" s="60">
        <f>SUM('табл2 ОБ по ГРБС'!I18)</f>
        <v>0</v>
      </c>
      <c r="I21" s="60">
        <f>SUM('табл2 ОБ по ГРБС'!J18)</f>
        <v>0</v>
      </c>
      <c r="J21" s="59">
        <f>SUM('табл2 ОБ по ГРБС'!K18)</f>
        <v>0</v>
      </c>
    </row>
    <row r="22" spans="1:11" s="43" customFormat="1" ht="38.25">
      <c r="A22" s="159"/>
      <c r="B22" s="154"/>
      <c r="C22" s="52" t="s">
        <v>9</v>
      </c>
      <c r="D22" s="60">
        <v>0</v>
      </c>
      <c r="E22" s="60"/>
      <c r="F22" s="60"/>
      <c r="G22" s="60"/>
      <c r="H22" s="60"/>
      <c r="I22" s="60"/>
      <c r="J22" s="59"/>
    </row>
    <row r="23" spans="1:11" s="43" customFormat="1" ht="18.75">
      <c r="A23" s="159"/>
      <c r="B23" s="154"/>
      <c r="C23" s="50" t="s">
        <v>6</v>
      </c>
      <c r="D23" s="60">
        <v>0</v>
      </c>
      <c r="E23" s="60"/>
      <c r="F23" s="60"/>
      <c r="G23" s="60"/>
      <c r="H23" s="60"/>
      <c r="I23" s="60"/>
      <c r="J23" s="59"/>
    </row>
    <row r="24" spans="1:11" s="43" customFormat="1" ht="18.75">
      <c r="A24" s="160"/>
      <c r="B24" s="155"/>
      <c r="C24" s="50" t="s">
        <v>13</v>
      </c>
      <c r="D24" s="60">
        <v>0</v>
      </c>
      <c r="E24" s="60"/>
      <c r="F24" s="60"/>
      <c r="G24" s="60"/>
      <c r="H24" s="60"/>
      <c r="I24" s="60"/>
      <c r="J24" s="59"/>
    </row>
    <row r="25" spans="1:11" ht="18.75">
      <c r="A25" s="39" t="s">
        <v>0</v>
      </c>
      <c r="B25" s="65"/>
      <c r="C25" s="50"/>
      <c r="D25" s="57"/>
      <c r="E25" s="57"/>
      <c r="F25" s="51"/>
      <c r="G25" s="51"/>
      <c r="H25" s="51"/>
      <c r="I25" s="51"/>
      <c r="J25" s="51"/>
    </row>
    <row r="26" spans="1:11" s="48" customFormat="1" ht="18.75">
      <c r="A26" s="144" t="s">
        <v>16</v>
      </c>
      <c r="B26" s="145" t="str">
        <f>'табл2 ОБ по ГРБС'!C21</f>
        <v>Повышение инвестиционной привлекательности Воронежской области</v>
      </c>
      <c r="C26" s="46" t="s">
        <v>7</v>
      </c>
      <c r="D26" s="53">
        <f>D27+D28+D29+D30+D31+D32</f>
        <v>0</v>
      </c>
      <c r="E26" s="53">
        <f t="shared" ref="E26:J26" si="3">E27+E28+E29+E30+E31+E32</f>
        <v>0</v>
      </c>
      <c r="F26" s="53">
        <f t="shared" si="3"/>
        <v>0</v>
      </c>
      <c r="G26" s="53">
        <f t="shared" si="3"/>
        <v>0</v>
      </c>
      <c r="H26" s="53">
        <f t="shared" si="3"/>
        <v>0</v>
      </c>
      <c r="I26" s="53">
        <f t="shared" si="3"/>
        <v>0</v>
      </c>
      <c r="J26" s="47">
        <f t="shared" si="3"/>
        <v>0</v>
      </c>
    </row>
    <row r="27" spans="1:11" ht="18.75">
      <c r="A27" s="144"/>
      <c r="B27" s="146"/>
      <c r="C27" s="49" t="s">
        <v>11</v>
      </c>
      <c r="D27" s="56">
        <f>SUM(E27:J27)</f>
        <v>0</v>
      </c>
      <c r="E27" s="57"/>
      <c r="F27" s="51"/>
      <c r="G27" s="51"/>
      <c r="H27" s="51"/>
      <c r="I27" s="51"/>
      <c r="J27" s="51"/>
    </row>
    <row r="28" spans="1:11" ht="18.75">
      <c r="A28" s="144"/>
      <c r="B28" s="146"/>
      <c r="C28" s="50" t="s">
        <v>4</v>
      </c>
      <c r="D28" s="56">
        <v>0</v>
      </c>
      <c r="E28" s="57"/>
      <c r="F28" s="57"/>
      <c r="G28" s="57"/>
      <c r="H28" s="57"/>
      <c r="I28" s="57"/>
      <c r="J28" s="51"/>
      <c r="K28" s="76"/>
    </row>
    <row r="29" spans="1:11" ht="18.75">
      <c r="A29" s="144"/>
      <c r="B29" s="146"/>
      <c r="C29" s="50" t="s">
        <v>5</v>
      </c>
      <c r="D29" s="56">
        <f>SUM('табл2 ОБ по ГРБС'!E23)</f>
        <v>0</v>
      </c>
      <c r="E29" s="56">
        <f>SUM('табл2 ОБ по ГРБС'!F23)</f>
        <v>0</v>
      </c>
      <c r="F29" s="56">
        <f>SUM('табл2 ОБ по ГРБС'!G23)</f>
        <v>0</v>
      </c>
      <c r="G29" s="56">
        <v>0</v>
      </c>
      <c r="H29" s="56">
        <f>SUM('табл2 ОБ по ГРБС'!I23)</f>
        <v>0</v>
      </c>
      <c r="I29" s="56">
        <f>SUM('табл2 ОБ по ГРБС'!J23)</f>
        <v>0</v>
      </c>
      <c r="J29" s="95">
        <f>SUM('табл2 ОБ по ГРБС'!K23)</f>
        <v>0</v>
      </c>
    </row>
    <row r="30" spans="1:11" ht="38.25">
      <c r="A30" s="144"/>
      <c r="B30" s="146"/>
      <c r="C30" s="52" t="s">
        <v>9</v>
      </c>
      <c r="D30" s="56">
        <f>SUM(E30:J30)</f>
        <v>0</v>
      </c>
      <c r="E30" s="57"/>
      <c r="F30" s="51"/>
      <c r="G30" s="51"/>
      <c r="H30" s="51"/>
      <c r="I30" s="51"/>
      <c r="J30" s="51"/>
    </row>
    <row r="31" spans="1:11" ht="18.75">
      <c r="A31" s="144"/>
      <c r="B31" s="146"/>
      <c r="C31" s="50" t="s">
        <v>6</v>
      </c>
      <c r="D31" s="56">
        <f>SUM(E31:J31)</f>
        <v>0</v>
      </c>
      <c r="E31" s="57"/>
      <c r="F31" s="51"/>
      <c r="G31" s="51"/>
      <c r="H31" s="51"/>
      <c r="I31" s="51"/>
      <c r="J31" s="51"/>
    </row>
    <row r="32" spans="1:11" ht="18.75">
      <c r="A32" s="144"/>
      <c r="B32" s="147"/>
      <c r="C32" s="50" t="s">
        <v>13</v>
      </c>
      <c r="D32" s="56">
        <f>SUM(E32:J32)</f>
        <v>0</v>
      </c>
      <c r="E32" s="57"/>
      <c r="F32" s="51"/>
      <c r="G32" s="51"/>
      <c r="H32" s="51"/>
      <c r="I32" s="51"/>
      <c r="J32" s="51"/>
    </row>
    <row r="33" spans="1:10" s="75" customFormat="1" ht="13.5" customHeight="1">
      <c r="A33" s="70"/>
      <c r="B33" s="71"/>
      <c r="C33" s="72"/>
      <c r="D33" s="73"/>
      <c r="E33" s="73"/>
      <c r="F33" s="74"/>
      <c r="G33" s="74"/>
      <c r="H33" s="74"/>
      <c r="I33" s="74"/>
      <c r="J33" s="74"/>
    </row>
    <row r="34" spans="1:10" s="48" customFormat="1" ht="18.75">
      <c r="A34" s="164" t="s">
        <v>15</v>
      </c>
      <c r="B34" s="165" t="str">
        <f>'табл2 ОБ по ГРБС'!C27</f>
        <v>Развитие и поддержка малого и среднего предпринимательства</v>
      </c>
      <c r="C34" s="46" t="s">
        <v>7</v>
      </c>
      <c r="D34" s="47">
        <f>SUM(D42+D70)</f>
        <v>10142.4</v>
      </c>
      <c r="E34" s="47">
        <f t="shared" ref="E34:J34" si="4">SUM(E42+E70)</f>
        <v>2750.4</v>
      </c>
      <c r="F34" s="47">
        <f t="shared" si="4"/>
        <v>1234</v>
      </c>
      <c r="G34" s="47">
        <f t="shared" si="4"/>
        <v>1358</v>
      </c>
      <c r="H34" s="47">
        <f t="shared" si="4"/>
        <v>1500</v>
      </c>
      <c r="I34" s="47">
        <f t="shared" si="4"/>
        <v>1600</v>
      </c>
      <c r="J34" s="47">
        <f t="shared" si="4"/>
        <v>1700</v>
      </c>
    </row>
    <row r="35" spans="1:10" s="43" customFormat="1" ht="18.75">
      <c r="A35" s="164"/>
      <c r="B35" s="165"/>
      <c r="C35" s="49" t="s">
        <v>11</v>
      </c>
      <c r="D35" s="47">
        <f t="shared" ref="D35:J40" si="5">SUM(D43+D71)</f>
        <v>0</v>
      </c>
      <c r="E35" s="47">
        <f t="shared" si="5"/>
        <v>0</v>
      </c>
      <c r="F35" s="47">
        <f t="shared" si="5"/>
        <v>0</v>
      </c>
      <c r="G35" s="47">
        <f t="shared" si="5"/>
        <v>0</v>
      </c>
      <c r="H35" s="47">
        <f t="shared" si="5"/>
        <v>0</v>
      </c>
      <c r="I35" s="47">
        <f t="shared" si="5"/>
        <v>0</v>
      </c>
      <c r="J35" s="47">
        <f t="shared" si="5"/>
        <v>0</v>
      </c>
    </row>
    <row r="36" spans="1:10" s="43" customFormat="1" ht="18.75">
      <c r="A36" s="164"/>
      <c r="B36" s="165"/>
      <c r="C36" s="50" t="s">
        <v>4</v>
      </c>
      <c r="D36" s="47">
        <f t="shared" si="5"/>
        <v>0</v>
      </c>
      <c r="E36" s="47">
        <f t="shared" si="5"/>
        <v>0</v>
      </c>
      <c r="F36" s="47">
        <f t="shared" si="5"/>
        <v>0</v>
      </c>
      <c r="G36" s="47">
        <f t="shared" si="5"/>
        <v>0</v>
      </c>
      <c r="H36" s="47">
        <f t="shared" si="5"/>
        <v>0</v>
      </c>
      <c r="I36" s="47">
        <f t="shared" si="5"/>
        <v>0</v>
      </c>
      <c r="J36" s="47">
        <f t="shared" si="5"/>
        <v>0</v>
      </c>
    </row>
    <row r="37" spans="1:10" s="43" customFormat="1" ht="18.75">
      <c r="A37" s="164"/>
      <c r="B37" s="165"/>
      <c r="C37" s="50" t="s">
        <v>5</v>
      </c>
      <c r="D37" s="47">
        <f t="shared" si="5"/>
        <v>10142.4</v>
      </c>
      <c r="E37" s="47">
        <f>SUM(E45+E73)</f>
        <v>2750.4</v>
      </c>
      <c r="F37" s="47">
        <f t="shared" si="5"/>
        <v>1234</v>
      </c>
      <c r="G37" s="47">
        <f t="shared" si="5"/>
        <v>1358</v>
      </c>
      <c r="H37" s="47">
        <f t="shared" si="5"/>
        <v>1500</v>
      </c>
      <c r="I37" s="47">
        <f t="shared" si="5"/>
        <v>1600</v>
      </c>
      <c r="J37" s="47">
        <f t="shared" si="5"/>
        <v>1700</v>
      </c>
    </row>
    <row r="38" spans="1:10" s="43" customFormat="1" ht="38.25">
      <c r="A38" s="164"/>
      <c r="B38" s="165"/>
      <c r="C38" s="52" t="s">
        <v>9</v>
      </c>
      <c r="D38" s="47">
        <f t="shared" si="5"/>
        <v>0</v>
      </c>
      <c r="E38" s="47">
        <f t="shared" si="5"/>
        <v>0</v>
      </c>
      <c r="F38" s="47">
        <f t="shared" si="5"/>
        <v>0</v>
      </c>
      <c r="G38" s="47">
        <f t="shared" si="5"/>
        <v>0</v>
      </c>
      <c r="H38" s="47">
        <f t="shared" si="5"/>
        <v>0</v>
      </c>
      <c r="I38" s="47">
        <f t="shared" si="5"/>
        <v>0</v>
      </c>
      <c r="J38" s="47">
        <f t="shared" si="5"/>
        <v>0</v>
      </c>
    </row>
    <row r="39" spans="1:10" s="43" customFormat="1" ht="18.75">
      <c r="A39" s="164"/>
      <c r="B39" s="165"/>
      <c r="C39" s="50" t="s">
        <v>6</v>
      </c>
      <c r="D39" s="47">
        <f t="shared" si="5"/>
        <v>0</v>
      </c>
      <c r="E39" s="47">
        <f t="shared" si="5"/>
        <v>0</v>
      </c>
      <c r="F39" s="47">
        <f t="shared" si="5"/>
        <v>0</v>
      </c>
      <c r="G39" s="47">
        <f t="shared" si="5"/>
        <v>0</v>
      </c>
      <c r="H39" s="47">
        <f t="shared" si="5"/>
        <v>0</v>
      </c>
      <c r="I39" s="47">
        <f t="shared" si="5"/>
        <v>0</v>
      </c>
      <c r="J39" s="47">
        <f t="shared" si="5"/>
        <v>0</v>
      </c>
    </row>
    <row r="40" spans="1:10" s="43" customFormat="1" ht="21" customHeight="1">
      <c r="A40" s="164"/>
      <c r="B40" s="165"/>
      <c r="C40" s="50" t="s">
        <v>13</v>
      </c>
      <c r="D40" s="47">
        <f t="shared" si="5"/>
        <v>0</v>
      </c>
      <c r="E40" s="47">
        <f t="shared" si="5"/>
        <v>0</v>
      </c>
      <c r="F40" s="47">
        <f t="shared" si="5"/>
        <v>0</v>
      </c>
      <c r="G40" s="47">
        <f t="shared" si="5"/>
        <v>0</v>
      </c>
      <c r="H40" s="47">
        <f t="shared" si="5"/>
        <v>0</v>
      </c>
      <c r="I40" s="47">
        <f t="shared" si="5"/>
        <v>0</v>
      </c>
      <c r="J40" s="47">
        <f t="shared" si="5"/>
        <v>0</v>
      </c>
    </row>
    <row r="41" spans="1:10" ht="18" customHeight="1">
      <c r="A41" s="67" t="s">
        <v>0</v>
      </c>
      <c r="B41" s="7"/>
      <c r="C41" s="68"/>
      <c r="D41" s="69"/>
      <c r="E41" s="57"/>
      <c r="F41" s="51"/>
      <c r="G41" s="51"/>
      <c r="H41" s="51"/>
      <c r="I41" s="51"/>
      <c r="J41" s="51"/>
    </row>
    <row r="42" spans="1:10" ht="18" customHeight="1">
      <c r="A42" s="148" t="s">
        <v>17</v>
      </c>
      <c r="B42" s="149" t="s">
        <v>39</v>
      </c>
      <c r="C42" s="107" t="s">
        <v>7</v>
      </c>
      <c r="D42" s="108">
        <f>D43+D44+D45+D46+D47+D48</f>
        <v>8392</v>
      </c>
      <c r="E42" s="112">
        <f t="shared" ref="E42:J42" si="6">E43+E44+E45+E46+E47+E48</f>
        <v>1000</v>
      </c>
      <c r="F42" s="113">
        <f t="shared" si="6"/>
        <v>1234</v>
      </c>
      <c r="G42" s="113">
        <f t="shared" si="6"/>
        <v>1358</v>
      </c>
      <c r="H42" s="113">
        <f t="shared" si="6"/>
        <v>1500</v>
      </c>
      <c r="I42" s="113">
        <f t="shared" si="6"/>
        <v>1600</v>
      </c>
      <c r="J42" s="113">
        <f t="shared" si="6"/>
        <v>1700</v>
      </c>
    </row>
    <row r="43" spans="1:10" ht="18" customHeight="1">
      <c r="A43" s="148"/>
      <c r="B43" s="149"/>
      <c r="C43" s="109" t="s">
        <v>11</v>
      </c>
      <c r="D43" s="114">
        <f>SUM(E43:J43)</f>
        <v>0</v>
      </c>
      <c r="E43" s="112"/>
      <c r="F43" s="113"/>
      <c r="G43" s="113"/>
      <c r="H43" s="113"/>
      <c r="I43" s="113"/>
      <c r="J43" s="113"/>
    </row>
    <row r="44" spans="1:10" ht="18" customHeight="1">
      <c r="A44" s="148"/>
      <c r="B44" s="149"/>
      <c r="C44" s="110" t="s">
        <v>4</v>
      </c>
      <c r="D44" s="112">
        <v>0</v>
      </c>
      <c r="E44" s="112"/>
      <c r="F44" s="112"/>
      <c r="G44" s="112"/>
      <c r="H44" s="112"/>
      <c r="I44" s="112"/>
      <c r="J44" s="113"/>
    </row>
    <row r="45" spans="1:10" ht="18" customHeight="1">
      <c r="A45" s="148"/>
      <c r="B45" s="149"/>
      <c r="C45" s="110" t="s">
        <v>5</v>
      </c>
      <c r="D45" s="112">
        <f>SUM(E45:J45)</f>
        <v>8392</v>
      </c>
      <c r="E45" s="112">
        <f>SUM(E52+E66+E59)</f>
        <v>1000</v>
      </c>
      <c r="F45" s="112">
        <f t="shared" ref="F45:J45" si="7">SUM(F52+F66+F59)</f>
        <v>1234</v>
      </c>
      <c r="G45" s="112">
        <f t="shared" si="7"/>
        <v>1358</v>
      </c>
      <c r="H45" s="112">
        <f t="shared" si="7"/>
        <v>1500</v>
      </c>
      <c r="I45" s="112">
        <f t="shared" si="7"/>
        <v>1600</v>
      </c>
      <c r="J45" s="112">
        <f t="shared" si="7"/>
        <v>1700</v>
      </c>
    </row>
    <row r="46" spans="1:10" ht="38.25" customHeight="1">
      <c r="A46" s="148"/>
      <c r="B46" s="149"/>
      <c r="C46" s="111" t="s">
        <v>9</v>
      </c>
      <c r="D46" s="115">
        <f>SUM(E46:J46)</f>
        <v>0</v>
      </c>
      <c r="E46" s="112"/>
      <c r="F46" s="113"/>
      <c r="G46" s="113"/>
      <c r="H46" s="113"/>
      <c r="I46" s="113"/>
      <c r="J46" s="113"/>
    </row>
    <row r="47" spans="1:10" ht="18" customHeight="1">
      <c r="A47" s="148"/>
      <c r="B47" s="149"/>
      <c r="C47" s="110" t="s">
        <v>6</v>
      </c>
      <c r="D47" s="112">
        <f>SUM(E47:J47)</f>
        <v>0</v>
      </c>
      <c r="E47" s="112"/>
      <c r="F47" s="113"/>
      <c r="G47" s="113"/>
      <c r="H47" s="113"/>
      <c r="I47" s="113"/>
      <c r="J47" s="113"/>
    </row>
    <row r="48" spans="1:10" ht="18" customHeight="1">
      <c r="A48" s="148"/>
      <c r="B48" s="149"/>
      <c r="C48" s="110" t="s">
        <v>13</v>
      </c>
      <c r="D48" s="112">
        <f>SUM(E48:J48)</f>
        <v>0</v>
      </c>
      <c r="E48" s="112"/>
      <c r="F48" s="113"/>
      <c r="G48" s="113"/>
      <c r="H48" s="113"/>
      <c r="I48" s="113"/>
      <c r="J48" s="113"/>
    </row>
    <row r="49" spans="1:10" ht="18" customHeight="1">
      <c r="A49" s="144" t="s">
        <v>37</v>
      </c>
      <c r="B49" s="156" t="s">
        <v>42</v>
      </c>
      <c r="C49" s="46" t="s">
        <v>7</v>
      </c>
      <c r="D49" s="53">
        <f>D50+D51+D52+D53+D54+D55</f>
        <v>2500</v>
      </c>
      <c r="E49" s="54">
        <f t="shared" ref="E49:J49" si="8">E50+E51+E52+E53+E54+E55</f>
        <v>0</v>
      </c>
      <c r="F49" s="55">
        <f t="shared" si="8"/>
        <v>500</v>
      </c>
      <c r="G49" s="55">
        <f t="shared" si="8"/>
        <v>500</v>
      </c>
      <c r="H49" s="55">
        <f t="shared" si="8"/>
        <v>500</v>
      </c>
      <c r="I49" s="55">
        <f t="shared" si="8"/>
        <v>500</v>
      </c>
      <c r="J49" s="55">
        <f t="shared" si="8"/>
        <v>500</v>
      </c>
    </row>
    <row r="50" spans="1:10" ht="18" customHeight="1">
      <c r="A50" s="144"/>
      <c r="B50" s="156"/>
      <c r="C50" s="49" t="s">
        <v>11</v>
      </c>
      <c r="D50" s="56">
        <f>SUM(E50:J50)</f>
        <v>0</v>
      </c>
      <c r="E50" s="57"/>
      <c r="F50" s="51"/>
      <c r="G50" s="51"/>
      <c r="H50" s="51"/>
      <c r="I50" s="51"/>
      <c r="J50" s="51"/>
    </row>
    <row r="51" spans="1:10" ht="18" customHeight="1">
      <c r="A51" s="144"/>
      <c r="B51" s="156"/>
      <c r="C51" s="50" t="s">
        <v>4</v>
      </c>
      <c r="D51" s="57">
        <v>0</v>
      </c>
      <c r="E51" s="57"/>
      <c r="F51" s="51"/>
      <c r="G51" s="51"/>
      <c r="H51" s="51"/>
      <c r="I51" s="51"/>
      <c r="J51" s="51"/>
    </row>
    <row r="52" spans="1:10" ht="18" customHeight="1">
      <c r="A52" s="144"/>
      <c r="B52" s="156"/>
      <c r="C52" s="50" t="s">
        <v>5</v>
      </c>
      <c r="D52" s="57">
        <f>SUM(E52:J52)</f>
        <v>2500</v>
      </c>
      <c r="E52" s="57">
        <v>0</v>
      </c>
      <c r="F52" s="51">
        <v>500</v>
      </c>
      <c r="G52" s="51">
        <v>500</v>
      </c>
      <c r="H52" s="51">
        <v>500</v>
      </c>
      <c r="I52" s="51">
        <v>500</v>
      </c>
      <c r="J52" s="51">
        <v>500</v>
      </c>
    </row>
    <row r="53" spans="1:10" ht="18" customHeight="1">
      <c r="A53" s="144"/>
      <c r="B53" s="156"/>
      <c r="C53" s="52" t="s">
        <v>9</v>
      </c>
      <c r="D53" s="58">
        <f>SUM(E53:J53)</f>
        <v>0</v>
      </c>
      <c r="E53" s="57"/>
      <c r="F53" s="51"/>
      <c r="G53" s="51"/>
      <c r="H53" s="51"/>
      <c r="I53" s="51"/>
      <c r="J53" s="51"/>
    </row>
    <row r="54" spans="1:10" ht="18" customHeight="1">
      <c r="A54" s="144"/>
      <c r="B54" s="156"/>
      <c r="C54" s="50" t="s">
        <v>6</v>
      </c>
      <c r="D54" s="57">
        <f>SUM(E54:J54)</f>
        <v>0</v>
      </c>
      <c r="E54" s="57"/>
      <c r="F54" s="51"/>
      <c r="G54" s="51"/>
      <c r="H54" s="51"/>
      <c r="I54" s="51"/>
      <c r="J54" s="51"/>
    </row>
    <row r="55" spans="1:10" ht="53.25" customHeight="1">
      <c r="A55" s="144"/>
      <c r="B55" s="156"/>
      <c r="C55" s="50" t="s">
        <v>13</v>
      </c>
      <c r="D55" s="57">
        <f>SUM(E55:J55)</f>
        <v>0</v>
      </c>
      <c r="E55" s="57"/>
      <c r="F55" s="51"/>
      <c r="G55" s="51"/>
      <c r="H55" s="51"/>
      <c r="I55" s="51"/>
      <c r="J55" s="51"/>
    </row>
    <row r="56" spans="1:10" ht="30" customHeight="1">
      <c r="A56" s="144" t="s">
        <v>41</v>
      </c>
      <c r="B56" s="156" t="s">
        <v>40</v>
      </c>
      <c r="C56" s="46" t="s">
        <v>7</v>
      </c>
      <c r="D56" s="53">
        <f>D57+D58+D59+D60+D61+D62</f>
        <v>5292</v>
      </c>
      <c r="E56" s="54">
        <f t="shared" ref="E56:F56" si="9">E57+E58+E59+E60+E61+E62</f>
        <v>1000</v>
      </c>
      <c r="F56" s="55">
        <f t="shared" si="9"/>
        <v>734</v>
      </c>
      <c r="G56" s="55">
        <f>SUM(G59)</f>
        <v>858</v>
      </c>
      <c r="H56" s="55">
        <f t="shared" ref="H56:J56" si="10">H57+H58+H59+H60+H61+H62</f>
        <v>1000</v>
      </c>
      <c r="I56" s="55">
        <f t="shared" si="10"/>
        <v>1100</v>
      </c>
      <c r="J56" s="55">
        <f t="shared" si="10"/>
        <v>600</v>
      </c>
    </row>
    <row r="57" spans="1:10" ht="22.5" customHeight="1">
      <c r="A57" s="144"/>
      <c r="B57" s="156"/>
      <c r="C57" s="49" t="s">
        <v>11</v>
      </c>
      <c r="D57" s="56">
        <f>SUM(E57:J57)</f>
        <v>0</v>
      </c>
      <c r="E57" s="57"/>
      <c r="F57" s="51"/>
      <c r="G57" s="51"/>
      <c r="H57" s="51"/>
      <c r="I57" s="51"/>
      <c r="J57" s="51"/>
    </row>
    <row r="58" spans="1:10" ht="16.5" customHeight="1">
      <c r="A58" s="144"/>
      <c r="B58" s="156"/>
      <c r="C58" s="50" t="s">
        <v>4</v>
      </c>
      <c r="D58" s="57">
        <v>0</v>
      </c>
      <c r="E58" s="57"/>
      <c r="F58" s="57"/>
      <c r="G58" s="57"/>
      <c r="H58" s="57"/>
      <c r="I58" s="57"/>
      <c r="J58" s="51"/>
    </row>
    <row r="59" spans="1:10" ht="36" customHeight="1">
      <c r="A59" s="144"/>
      <c r="B59" s="156"/>
      <c r="C59" s="50" t="s">
        <v>5</v>
      </c>
      <c r="D59" s="57">
        <f>SUM(E59:J59)</f>
        <v>5292</v>
      </c>
      <c r="E59" s="57">
        <v>1000</v>
      </c>
      <c r="F59" s="57">
        <v>734</v>
      </c>
      <c r="G59" s="57">
        <v>858</v>
      </c>
      <c r="H59" s="57">
        <v>1000</v>
      </c>
      <c r="I59" s="57">
        <v>1100</v>
      </c>
      <c r="J59" s="57">
        <v>600</v>
      </c>
    </row>
    <row r="60" spans="1:10" ht="53.25" customHeight="1">
      <c r="A60" s="144"/>
      <c r="B60" s="156"/>
      <c r="C60" s="52" t="s">
        <v>9</v>
      </c>
      <c r="D60" s="58">
        <f>SUM(E60:J60)</f>
        <v>0</v>
      </c>
      <c r="E60" s="57"/>
      <c r="F60" s="51"/>
      <c r="G60" s="51"/>
      <c r="H60" s="51"/>
      <c r="I60" s="51"/>
      <c r="J60" s="51"/>
    </row>
    <row r="61" spans="1:10" ht="31.5" customHeight="1">
      <c r="A61" s="144"/>
      <c r="B61" s="156"/>
      <c r="C61" s="50" t="s">
        <v>6</v>
      </c>
      <c r="D61" s="57">
        <f>SUM(E61:J61)</f>
        <v>0</v>
      </c>
      <c r="E61" s="57"/>
      <c r="F61" s="51"/>
      <c r="G61" s="51"/>
      <c r="H61" s="51"/>
      <c r="I61" s="51"/>
      <c r="J61" s="51"/>
    </row>
    <row r="62" spans="1:10" ht="40.5" customHeight="1">
      <c r="A62" s="144"/>
      <c r="B62" s="156"/>
      <c r="C62" s="50" t="s">
        <v>13</v>
      </c>
      <c r="D62" s="57">
        <f>SUM(E62:J62)</f>
        <v>0</v>
      </c>
      <c r="E62" s="57"/>
      <c r="F62" s="51"/>
      <c r="G62" s="51"/>
      <c r="H62" s="51"/>
      <c r="I62" s="51"/>
      <c r="J62" s="51"/>
    </row>
    <row r="63" spans="1:10" ht="20.25" customHeight="1">
      <c r="A63" s="144" t="s">
        <v>46</v>
      </c>
      <c r="B63" s="156" t="s">
        <v>45</v>
      </c>
      <c r="C63" s="46" t="s">
        <v>7</v>
      </c>
      <c r="D63" s="53">
        <f>D64+D65+D66+D67+D68+D69</f>
        <v>600</v>
      </c>
      <c r="E63" s="54">
        <f t="shared" ref="E63:F63" si="11">E64+E65+E66+E67+E68+E69</f>
        <v>0</v>
      </c>
      <c r="F63" s="55">
        <f t="shared" si="11"/>
        <v>0</v>
      </c>
      <c r="G63" s="55">
        <f>SUM(G66)</f>
        <v>0</v>
      </c>
      <c r="H63" s="55">
        <f t="shared" ref="H63:J63" si="12">H64+H65+H66+H67+H68+H69</f>
        <v>0</v>
      </c>
      <c r="I63" s="55">
        <f t="shared" si="12"/>
        <v>0</v>
      </c>
      <c r="J63" s="55">
        <f t="shared" si="12"/>
        <v>600</v>
      </c>
    </row>
    <row r="64" spans="1:10" ht="20.25" customHeight="1">
      <c r="A64" s="144"/>
      <c r="B64" s="156"/>
      <c r="C64" s="49" t="s">
        <v>11</v>
      </c>
      <c r="D64" s="56">
        <f>SUM(E64:J64)</f>
        <v>0</v>
      </c>
      <c r="E64" s="57"/>
      <c r="F64" s="51"/>
      <c r="G64" s="51"/>
      <c r="H64" s="51"/>
      <c r="I64" s="51"/>
      <c r="J64" s="51"/>
    </row>
    <row r="65" spans="1:10" ht="17.25" customHeight="1">
      <c r="A65" s="144"/>
      <c r="B65" s="156"/>
      <c r="C65" s="50" t="s">
        <v>4</v>
      </c>
      <c r="D65" s="57">
        <v>0</v>
      </c>
      <c r="E65" s="57"/>
      <c r="F65" s="57"/>
      <c r="G65" s="57"/>
      <c r="H65" s="57"/>
      <c r="I65" s="57"/>
      <c r="J65" s="51"/>
    </row>
    <row r="66" spans="1:10" ht="17.25" customHeight="1">
      <c r="A66" s="144"/>
      <c r="B66" s="156"/>
      <c r="C66" s="50" t="s">
        <v>5</v>
      </c>
      <c r="D66" s="57">
        <f>SUM(E66:J66)</f>
        <v>600</v>
      </c>
      <c r="E66" s="57">
        <v>0</v>
      </c>
      <c r="F66" s="57">
        <v>0</v>
      </c>
      <c r="G66" s="57">
        <v>0</v>
      </c>
      <c r="H66" s="57">
        <v>0</v>
      </c>
      <c r="I66" s="57">
        <v>0</v>
      </c>
      <c r="J66" s="57">
        <v>600</v>
      </c>
    </row>
    <row r="67" spans="1:10" ht="40.5" customHeight="1">
      <c r="A67" s="144"/>
      <c r="B67" s="156"/>
      <c r="C67" s="52" t="s">
        <v>9</v>
      </c>
      <c r="D67" s="58">
        <f>SUM(E67:J67)</f>
        <v>0</v>
      </c>
      <c r="E67" s="57"/>
      <c r="F67" s="51"/>
      <c r="G67" s="51"/>
      <c r="H67" s="51"/>
      <c r="I67" s="51"/>
      <c r="J67" s="51"/>
    </row>
    <row r="68" spans="1:10" ht="17.25" customHeight="1">
      <c r="A68" s="144"/>
      <c r="B68" s="156"/>
      <c r="C68" s="50" t="s">
        <v>6</v>
      </c>
      <c r="D68" s="57">
        <f>SUM(E68:J68)</f>
        <v>0</v>
      </c>
      <c r="E68" s="57"/>
      <c r="F68" s="51"/>
      <c r="G68" s="51"/>
      <c r="H68" s="51"/>
      <c r="I68" s="51"/>
      <c r="J68" s="51"/>
    </row>
    <row r="69" spans="1:10" ht="24.75" customHeight="1">
      <c r="A69" s="144"/>
      <c r="B69" s="156"/>
      <c r="C69" s="50" t="s">
        <v>13</v>
      </c>
      <c r="D69" s="57">
        <f>SUM(E69:J69)</f>
        <v>0</v>
      </c>
      <c r="E69" s="57"/>
      <c r="F69" s="51"/>
      <c r="G69" s="51"/>
      <c r="H69" s="51"/>
      <c r="I69" s="51"/>
      <c r="J69" s="51"/>
    </row>
    <row r="70" spans="1:10" ht="21" customHeight="1">
      <c r="A70" s="148" t="s">
        <v>64</v>
      </c>
      <c r="B70" s="177" t="s">
        <v>59</v>
      </c>
      <c r="C70" s="107" t="s">
        <v>7</v>
      </c>
      <c r="D70" s="108">
        <f>SUM(D77)</f>
        <v>1750.4</v>
      </c>
      <c r="E70" s="108">
        <f t="shared" ref="E70:J70" si="13">SUM(E77)</f>
        <v>1750.4</v>
      </c>
      <c r="F70" s="108">
        <f t="shared" si="13"/>
        <v>0</v>
      </c>
      <c r="G70" s="108">
        <f t="shared" si="13"/>
        <v>0</v>
      </c>
      <c r="H70" s="108">
        <f t="shared" si="13"/>
        <v>0</v>
      </c>
      <c r="I70" s="108">
        <f t="shared" si="13"/>
        <v>0</v>
      </c>
      <c r="J70" s="108">
        <f t="shared" si="13"/>
        <v>0</v>
      </c>
    </row>
    <row r="71" spans="1:10" ht="26.25" customHeight="1">
      <c r="A71" s="148"/>
      <c r="B71" s="178"/>
      <c r="C71" s="109" t="s">
        <v>11</v>
      </c>
      <c r="D71" s="108">
        <f t="shared" ref="D71:J76" si="14">SUM(D78)</f>
        <v>0</v>
      </c>
      <c r="E71" s="108">
        <f t="shared" si="14"/>
        <v>0</v>
      </c>
      <c r="F71" s="108">
        <f t="shared" si="14"/>
        <v>0</v>
      </c>
      <c r="G71" s="108">
        <f t="shared" si="14"/>
        <v>0</v>
      </c>
      <c r="H71" s="108">
        <f t="shared" si="14"/>
        <v>0</v>
      </c>
      <c r="I71" s="108">
        <f t="shared" si="14"/>
        <v>0</v>
      </c>
      <c r="J71" s="108">
        <f t="shared" si="14"/>
        <v>0</v>
      </c>
    </row>
    <row r="72" spans="1:10" ht="18.75" customHeight="1">
      <c r="A72" s="148"/>
      <c r="B72" s="178"/>
      <c r="C72" s="110" t="s">
        <v>4</v>
      </c>
      <c r="D72" s="108">
        <f t="shared" si="14"/>
        <v>0</v>
      </c>
      <c r="E72" s="108">
        <f t="shared" si="14"/>
        <v>0</v>
      </c>
      <c r="F72" s="108">
        <f t="shared" si="14"/>
        <v>0</v>
      </c>
      <c r="G72" s="108">
        <f t="shared" si="14"/>
        <v>0</v>
      </c>
      <c r="H72" s="108">
        <f t="shared" si="14"/>
        <v>0</v>
      </c>
      <c r="I72" s="108">
        <f t="shared" si="14"/>
        <v>0</v>
      </c>
      <c r="J72" s="108">
        <f t="shared" si="14"/>
        <v>0</v>
      </c>
    </row>
    <row r="73" spans="1:10" ht="18.75" customHeight="1">
      <c r="A73" s="148"/>
      <c r="B73" s="178"/>
      <c r="C73" s="110" t="s">
        <v>5</v>
      </c>
      <c r="D73" s="108">
        <f t="shared" si="14"/>
        <v>1750.4</v>
      </c>
      <c r="E73" s="108">
        <f t="shared" si="14"/>
        <v>1750.4</v>
      </c>
      <c r="F73" s="108">
        <f t="shared" si="14"/>
        <v>0</v>
      </c>
      <c r="G73" s="108">
        <f t="shared" si="14"/>
        <v>0</v>
      </c>
      <c r="H73" s="108">
        <f t="shared" si="14"/>
        <v>0</v>
      </c>
      <c r="I73" s="108">
        <f t="shared" si="14"/>
        <v>0</v>
      </c>
      <c r="J73" s="108">
        <f t="shared" si="14"/>
        <v>0</v>
      </c>
    </row>
    <row r="74" spans="1:10" ht="40.5" customHeight="1">
      <c r="A74" s="148"/>
      <c r="B74" s="178"/>
      <c r="C74" s="111" t="s">
        <v>9</v>
      </c>
      <c r="D74" s="108">
        <f t="shared" si="14"/>
        <v>0</v>
      </c>
      <c r="E74" s="108">
        <f t="shared" si="14"/>
        <v>0</v>
      </c>
      <c r="F74" s="108">
        <f t="shared" si="14"/>
        <v>0</v>
      </c>
      <c r="G74" s="108">
        <f t="shared" si="14"/>
        <v>0</v>
      </c>
      <c r="H74" s="108">
        <f t="shared" si="14"/>
        <v>0</v>
      </c>
      <c r="I74" s="108">
        <f t="shared" si="14"/>
        <v>0</v>
      </c>
      <c r="J74" s="108">
        <f t="shared" si="14"/>
        <v>0</v>
      </c>
    </row>
    <row r="75" spans="1:10" ht="15" customHeight="1">
      <c r="A75" s="148"/>
      <c r="B75" s="178"/>
      <c r="C75" s="110" t="s">
        <v>6</v>
      </c>
      <c r="D75" s="108">
        <f t="shared" si="14"/>
        <v>0</v>
      </c>
      <c r="E75" s="108">
        <f t="shared" si="14"/>
        <v>0</v>
      </c>
      <c r="F75" s="108">
        <f t="shared" si="14"/>
        <v>0</v>
      </c>
      <c r="G75" s="108">
        <f t="shared" si="14"/>
        <v>0</v>
      </c>
      <c r="H75" s="108">
        <f t="shared" si="14"/>
        <v>0</v>
      </c>
      <c r="I75" s="108">
        <f t="shared" si="14"/>
        <v>0</v>
      </c>
      <c r="J75" s="108">
        <f t="shared" si="14"/>
        <v>0</v>
      </c>
    </row>
    <row r="76" spans="1:10" ht="17.25" customHeight="1">
      <c r="A76" s="148"/>
      <c r="B76" s="179"/>
      <c r="C76" s="110" t="s">
        <v>13</v>
      </c>
      <c r="D76" s="108">
        <f t="shared" si="14"/>
        <v>0</v>
      </c>
      <c r="E76" s="108">
        <f t="shared" si="14"/>
        <v>0</v>
      </c>
      <c r="F76" s="108">
        <f t="shared" si="14"/>
        <v>0</v>
      </c>
      <c r="G76" s="108">
        <f t="shared" si="14"/>
        <v>0</v>
      </c>
      <c r="H76" s="108">
        <f t="shared" si="14"/>
        <v>0</v>
      </c>
      <c r="I76" s="108">
        <f t="shared" si="14"/>
        <v>0</v>
      </c>
      <c r="J76" s="108">
        <f t="shared" si="14"/>
        <v>0</v>
      </c>
    </row>
    <row r="77" spans="1:10" ht="42.75" customHeight="1">
      <c r="A77" s="144" t="s">
        <v>65</v>
      </c>
      <c r="B77" s="156" t="s">
        <v>61</v>
      </c>
      <c r="C77" s="46" t="s">
        <v>7</v>
      </c>
      <c r="D77" s="60">
        <f>D78+D79+D80+D81+D82+D83</f>
        <v>1750.4</v>
      </c>
      <c r="E77" s="57">
        <f t="shared" ref="E77:F77" si="15">E78+E79+E80+E81+E82+E83</f>
        <v>1750.4</v>
      </c>
      <c r="F77" s="51">
        <f t="shared" si="15"/>
        <v>0</v>
      </c>
      <c r="G77" s="51">
        <f>SUM(G80)</f>
        <v>0</v>
      </c>
      <c r="H77" s="51">
        <f t="shared" ref="H77:J77" si="16">H78+H79+H80+H81+H82+H83</f>
        <v>0</v>
      </c>
      <c r="I77" s="51">
        <f t="shared" si="16"/>
        <v>0</v>
      </c>
      <c r="J77" s="51">
        <f t="shared" si="16"/>
        <v>0</v>
      </c>
    </row>
    <row r="78" spans="1:10" ht="18.75" customHeight="1">
      <c r="A78" s="144"/>
      <c r="B78" s="156"/>
      <c r="C78" s="49" t="s">
        <v>11</v>
      </c>
      <c r="D78" s="56">
        <f>SUM(E78:J78)</f>
        <v>0</v>
      </c>
      <c r="E78" s="57"/>
      <c r="F78" s="51"/>
      <c r="G78" s="51"/>
      <c r="H78" s="51"/>
      <c r="I78" s="51"/>
      <c r="J78" s="51"/>
    </row>
    <row r="79" spans="1:10" ht="15" customHeight="1">
      <c r="A79" s="144"/>
      <c r="B79" s="156"/>
      <c r="C79" s="50" t="s">
        <v>4</v>
      </c>
      <c r="D79" s="57">
        <v>0</v>
      </c>
      <c r="E79" s="57"/>
      <c r="F79" s="57"/>
      <c r="G79" s="57"/>
      <c r="H79" s="57"/>
      <c r="I79" s="57"/>
      <c r="J79" s="51"/>
    </row>
    <row r="80" spans="1:10" ht="17.25" customHeight="1">
      <c r="A80" s="144"/>
      <c r="B80" s="156"/>
      <c r="C80" s="50" t="s">
        <v>5</v>
      </c>
      <c r="D80" s="57">
        <f>SUM(E80:J80)</f>
        <v>1750.4</v>
      </c>
      <c r="E80" s="57">
        <v>1750.4</v>
      </c>
      <c r="F80" s="57">
        <v>0</v>
      </c>
      <c r="G80" s="57">
        <v>0</v>
      </c>
      <c r="H80" s="57">
        <v>0</v>
      </c>
      <c r="I80" s="57">
        <v>0</v>
      </c>
      <c r="J80" s="57">
        <v>0</v>
      </c>
    </row>
    <row r="81" spans="1:10" ht="40.5" customHeight="1">
      <c r="A81" s="144"/>
      <c r="B81" s="156"/>
      <c r="C81" s="52" t="s">
        <v>9</v>
      </c>
      <c r="D81" s="58">
        <f>SUM(E81:J81)</f>
        <v>0</v>
      </c>
      <c r="E81" s="57"/>
      <c r="F81" s="51"/>
      <c r="G81" s="51"/>
      <c r="H81" s="51"/>
      <c r="I81" s="51"/>
      <c r="J81" s="51"/>
    </row>
    <row r="82" spans="1:10" ht="18.75" customHeight="1">
      <c r="A82" s="144"/>
      <c r="B82" s="156"/>
      <c r="C82" s="50" t="s">
        <v>6</v>
      </c>
      <c r="D82" s="57">
        <f>SUM(E82:J82)</f>
        <v>0</v>
      </c>
      <c r="E82" s="57"/>
      <c r="F82" s="51"/>
      <c r="G82" s="51"/>
      <c r="H82" s="51"/>
      <c r="I82" s="51"/>
      <c r="J82" s="51"/>
    </row>
    <row r="83" spans="1:10" ht="41.25" customHeight="1">
      <c r="A83" s="144"/>
      <c r="B83" s="156"/>
      <c r="C83" s="50" t="s">
        <v>13</v>
      </c>
      <c r="D83" s="57">
        <f>SUM(E83:J83)</f>
        <v>0</v>
      </c>
      <c r="E83" s="57"/>
      <c r="F83" s="51"/>
      <c r="G83" s="51"/>
      <c r="H83" s="51"/>
      <c r="I83" s="51"/>
      <c r="J83" s="51"/>
    </row>
    <row r="84" spans="1:10" ht="13.5" customHeight="1">
      <c r="A84" s="70"/>
      <c r="B84" s="71"/>
      <c r="C84" s="72"/>
      <c r="D84" s="73"/>
      <c r="E84" s="73"/>
      <c r="F84" s="74"/>
      <c r="G84" s="74"/>
      <c r="H84" s="74"/>
      <c r="I84" s="74"/>
      <c r="J84" s="74"/>
    </row>
    <row r="85" spans="1:10" ht="18.75" customHeight="1">
      <c r="A85" s="164" t="s">
        <v>67</v>
      </c>
      <c r="B85" s="165" t="s">
        <v>57</v>
      </c>
      <c r="C85" s="46" t="s">
        <v>7</v>
      </c>
      <c r="D85" s="103">
        <f>SUM(D93)</f>
        <v>440</v>
      </c>
      <c r="E85" s="103">
        <f t="shared" ref="E85:J85" si="17">SUM(E93)</f>
        <v>440</v>
      </c>
      <c r="F85" s="103">
        <f t="shared" si="17"/>
        <v>0</v>
      </c>
      <c r="G85" s="103">
        <f t="shared" si="17"/>
        <v>0</v>
      </c>
      <c r="H85" s="103">
        <f t="shared" si="17"/>
        <v>0</v>
      </c>
      <c r="I85" s="103">
        <f t="shared" si="17"/>
        <v>0</v>
      </c>
      <c r="J85" s="103">
        <f t="shared" si="17"/>
        <v>0</v>
      </c>
    </row>
    <row r="86" spans="1:10" ht="21" customHeight="1">
      <c r="A86" s="164"/>
      <c r="B86" s="165"/>
      <c r="C86" s="104" t="s">
        <v>11</v>
      </c>
      <c r="D86" s="103">
        <f t="shared" ref="D86:J91" si="18">SUM(D94)</f>
        <v>0</v>
      </c>
      <c r="E86" s="103">
        <f t="shared" si="18"/>
        <v>0</v>
      </c>
      <c r="F86" s="103">
        <f t="shared" si="18"/>
        <v>0</v>
      </c>
      <c r="G86" s="103">
        <f t="shared" si="18"/>
        <v>0</v>
      </c>
      <c r="H86" s="103">
        <f t="shared" si="18"/>
        <v>0</v>
      </c>
      <c r="I86" s="103">
        <f t="shared" si="18"/>
        <v>0</v>
      </c>
      <c r="J86" s="103">
        <f t="shared" si="18"/>
        <v>0</v>
      </c>
    </row>
    <row r="87" spans="1:10" ht="18.75" customHeight="1">
      <c r="A87" s="164"/>
      <c r="B87" s="165"/>
      <c r="C87" s="105" t="s">
        <v>4</v>
      </c>
      <c r="D87" s="103">
        <f t="shared" si="18"/>
        <v>0</v>
      </c>
      <c r="E87" s="103">
        <f t="shared" si="18"/>
        <v>0</v>
      </c>
      <c r="F87" s="103">
        <f t="shared" si="18"/>
        <v>0</v>
      </c>
      <c r="G87" s="103">
        <f t="shared" si="18"/>
        <v>0</v>
      </c>
      <c r="H87" s="103">
        <f t="shared" si="18"/>
        <v>0</v>
      </c>
      <c r="I87" s="103">
        <f t="shared" si="18"/>
        <v>0</v>
      </c>
      <c r="J87" s="103">
        <f t="shared" si="18"/>
        <v>0</v>
      </c>
    </row>
    <row r="88" spans="1:10" ht="19.5" customHeight="1">
      <c r="A88" s="164"/>
      <c r="B88" s="165"/>
      <c r="C88" s="105" t="s">
        <v>5</v>
      </c>
      <c r="D88" s="103">
        <f t="shared" si="18"/>
        <v>440</v>
      </c>
      <c r="E88" s="103">
        <f t="shared" si="18"/>
        <v>440</v>
      </c>
      <c r="F88" s="103">
        <f t="shared" si="18"/>
        <v>0</v>
      </c>
      <c r="G88" s="103">
        <f t="shared" si="18"/>
        <v>0</v>
      </c>
      <c r="H88" s="103">
        <f t="shared" si="18"/>
        <v>0</v>
      </c>
      <c r="I88" s="103">
        <f t="shared" si="18"/>
        <v>0</v>
      </c>
      <c r="J88" s="103">
        <f t="shared" si="18"/>
        <v>0</v>
      </c>
    </row>
    <row r="89" spans="1:10" ht="40.5" customHeight="1">
      <c r="A89" s="164"/>
      <c r="B89" s="165"/>
      <c r="C89" s="106" t="s">
        <v>9</v>
      </c>
      <c r="D89" s="103">
        <f t="shared" si="18"/>
        <v>0</v>
      </c>
      <c r="E89" s="103">
        <f t="shared" si="18"/>
        <v>0</v>
      </c>
      <c r="F89" s="103">
        <f t="shared" si="18"/>
        <v>0</v>
      </c>
      <c r="G89" s="103">
        <f t="shared" si="18"/>
        <v>0</v>
      </c>
      <c r="H89" s="103">
        <f t="shared" si="18"/>
        <v>0</v>
      </c>
      <c r="I89" s="103">
        <f t="shared" si="18"/>
        <v>0</v>
      </c>
      <c r="J89" s="103">
        <f t="shared" si="18"/>
        <v>0</v>
      </c>
    </row>
    <row r="90" spans="1:10" ht="18" customHeight="1">
      <c r="A90" s="164"/>
      <c r="B90" s="165"/>
      <c r="C90" s="105" t="s">
        <v>6</v>
      </c>
      <c r="D90" s="103">
        <f t="shared" si="18"/>
        <v>0</v>
      </c>
      <c r="E90" s="103">
        <f t="shared" si="18"/>
        <v>0</v>
      </c>
      <c r="F90" s="103">
        <f t="shared" si="18"/>
        <v>0</v>
      </c>
      <c r="G90" s="103">
        <f t="shared" si="18"/>
        <v>0</v>
      </c>
      <c r="H90" s="103">
        <f t="shared" si="18"/>
        <v>0</v>
      </c>
      <c r="I90" s="103">
        <f t="shared" si="18"/>
        <v>0</v>
      </c>
      <c r="J90" s="103">
        <f t="shared" si="18"/>
        <v>0</v>
      </c>
    </row>
    <row r="91" spans="1:10" ht="17.25" customHeight="1">
      <c r="A91" s="164"/>
      <c r="B91" s="165"/>
      <c r="C91" s="105" t="s">
        <v>13</v>
      </c>
      <c r="D91" s="103">
        <f t="shared" si="18"/>
        <v>0</v>
      </c>
      <c r="E91" s="103">
        <f t="shared" si="18"/>
        <v>0</v>
      </c>
      <c r="F91" s="103">
        <f t="shared" si="18"/>
        <v>0</v>
      </c>
      <c r="G91" s="103">
        <f t="shared" si="18"/>
        <v>0</v>
      </c>
      <c r="H91" s="103">
        <f t="shared" si="18"/>
        <v>0</v>
      </c>
      <c r="I91" s="103">
        <f t="shared" si="18"/>
        <v>0</v>
      </c>
      <c r="J91" s="103">
        <f t="shared" si="18"/>
        <v>0</v>
      </c>
    </row>
    <row r="92" spans="1:10" ht="24" customHeight="1">
      <c r="A92" s="102" t="s">
        <v>0</v>
      </c>
      <c r="B92" s="100"/>
      <c r="C92" s="116"/>
      <c r="D92" s="103"/>
      <c r="E92" s="103"/>
      <c r="F92" s="103"/>
      <c r="G92" s="103"/>
      <c r="H92" s="103"/>
      <c r="I92" s="103"/>
      <c r="J92" s="103"/>
    </row>
    <row r="93" spans="1:10" ht="49.5" customHeight="1">
      <c r="A93" s="150" t="s">
        <v>66</v>
      </c>
      <c r="B93" s="153" t="s">
        <v>63</v>
      </c>
      <c r="C93" s="46" t="s">
        <v>7</v>
      </c>
      <c r="D93" s="53">
        <f>D94+D95+D96+D97+D98+D99</f>
        <v>440</v>
      </c>
      <c r="E93" s="54">
        <f t="shared" ref="E93:J93" si="19">E94+E95+E96+E97+E98+E99</f>
        <v>440</v>
      </c>
      <c r="F93" s="55">
        <f t="shared" si="19"/>
        <v>0</v>
      </c>
      <c r="G93" s="55">
        <f>SUM(G96)</f>
        <v>0</v>
      </c>
      <c r="H93" s="55">
        <f t="shared" si="19"/>
        <v>0</v>
      </c>
      <c r="I93" s="55">
        <f t="shared" si="19"/>
        <v>0</v>
      </c>
      <c r="J93" s="55">
        <f t="shared" si="19"/>
        <v>0</v>
      </c>
    </row>
    <row r="94" spans="1:10" ht="18" customHeight="1">
      <c r="A94" s="151"/>
      <c r="B94" s="154"/>
      <c r="C94" s="49" t="s">
        <v>11</v>
      </c>
      <c r="D94" s="56">
        <f>SUM(E94:J94)</f>
        <v>0</v>
      </c>
      <c r="E94" s="57"/>
      <c r="F94" s="51"/>
      <c r="G94" s="51"/>
      <c r="H94" s="51"/>
      <c r="I94" s="51"/>
      <c r="J94" s="51"/>
    </row>
    <row r="95" spans="1:10" ht="18" customHeight="1">
      <c r="A95" s="151"/>
      <c r="B95" s="154"/>
      <c r="C95" s="50" t="s">
        <v>4</v>
      </c>
      <c r="D95" s="57">
        <v>0</v>
      </c>
      <c r="E95" s="57"/>
      <c r="F95" s="57"/>
      <c r="G95" s="57"/>
      <c r="H95" s="57"/>
      <c r="I95" s="57"/>
      <c r="J95" s="51"/>
    </row>
    <row r="96" spans="1:10" ht="18" customHeight="1">
      <c r="A96" s="151"/>
      <c r="B96" s="154"/>
      <c r="C96" s="50" t="s">
        <v>5</v>
      </c>
      <c r="D96" s="57">
        <f>SUM(E96:J96)</f>
        <v>440</v>
      </c>
      <c r="E96" s="57">
        <v>440</v>
      </c>
      <c r="F96" s="57">
        <v>0</v>
      </c>
      <c r="G96" s="57">
        <v>0</v>
      </c>
      <c r="H96" s="57">
        <v>0</v>
      </c>
      <c r="I96" s="57">
        <v>0</v>
      </c>
      <c r="J96" s="57">
        <v>0</v>
      </c>
    </row>
    <row r="97" spans="1:10" ht="45.75" customHeight="1">
      <c r="A97" s="151"/>
      <c r="B97" s="154"/>
      <c r="C97" s="52" t="s">
        <v>9</v>
      </c>
      <c r="D97" s="58">
        <f>SUM(E97:J97)</f>
        <v>0</v>
      </c>
      <c r="E97" s="57"/>
      <c r="F97" s="51"/>
      <c r="G97" s="51"/>
      <c r="H97" s="51"/>
      <c r="I97" s="51"/>
      <c r="J97" s="51"/>
    </row>
    <row r="98" spans="1:10" ht="18" customHeight="1">
      <c r="A98" s="151"/>
      <c r="B98" s="154"/>
      <c r="C98" s="50" t="s">
        <v>6</v>
      </c>
      <c r="D98" s="57">
        <f>SUM(E98:J98)</f>
        <v>0</v>
      </c>
      <c r="E98" s="57"/>
      <c r="F98" s="51"/>
      <c r="G98" s="51"/>
      <c r="H98" s="51"/>
      <c r="I98" s="51"/>
      <c r="J98" s="51"/>
    </row>
    <row r="99" spans="1:10" ht="20.25" customHeight="1">
      <c r="A99" s="152"/>
      <c r="B99" s="155"/>
      <c r="C99" s="50" t="s">
        <v>13</v>
      </c>
      <c r="D99" s="57">
        <f>SUM(E99:J99)</f>
        <v>0</v>
      </c>
      <c r="E99" s="57"/>
      <c r="F99" s="51"/>
      <c r="G99" s="51"/>
      <c r="H99" s="51"/>
      <c r="I99" s="51"/>
      <c r="J99" s="51"/>
    </row>
    <row r="100" spans="1:10">
      <c r="A100" s="96"/>
      <c r="B100" s="97"/>
    </row>
    <row r="101" spans="1:10" ht="32.25" customHeight="1">
      <c r="A101" s="143"/>
      <c r="B101" s="143"/>
      <c r="C101" s="143"/>
      <c r="D101" s="143"/>
    </row>
    <row r="102" spans="1:10" ht="15">
      <c r="A102" s="61"/>
      <c r="B102" s="9"/>
      <c r="C102" s="61"/>
      <c r="D102" s="61"/>
      <c r="E102" s="61"/>
      <c r="F102" s="61"/>
      <c r="G102" s="61"/>
      <c r="H102" s="61"/>
      <c r="I102" s="61"/>
      <c r="J102" s="61"/>
    </row>
    <row r="103" spans="1:10" ht="15">
      <c r="E103" s="61"/>
      <c r="F103" s="61"/>
      <c r="G103" s="61"/>
      <c r="H103" s="61"/>
      <c r="I103" s="61"/>
      <c r="J103" s="61"/>
    </row>
  </sheetData>
  <mergeCells count="33">
    <mergeCell ref="A70:A76"/>
    <mergeCell ref="A77:A83"/>
    <mergeCell ref="A85:A91"/>
    <mergeCell ref="H1:J1"/>
    <mergeCell ref="A18:A24"/>
    <mergeCell ref="B6:B8"/>
    <mergeCell ref="A34:A40"/>
    <mergeCell ref="B34:B40"/>
    <mergeCell ref="D6:J6"/>
    <mergeCell ref="D7:D8"/>
    <mergeCell ref="E7:J7"/>
    <mergeCell ref="C6:C8"/>
    <mergeCell ref="A10:A16"/>
    <mergeCell ref="B10:B16"/>
    <mergeCell ref="B18:B24"/>
    <mergeCell ref="A6:A8"/>
    <mergeCell ref="A4:J4"/>
    <mergeCell ref="A101:D101"/>
    <mergeCell ref="A26:A32"/>
    <mergeCell ref="B26:B32"/>
    <mergeCell ref="A42:A48"/>
    <mergeCell ref="B42:B48"/>
    <mergeCell ref="A93:A99"/>
    <mergeCell ref="B93:B99"/>
    <mergeCell ref="A49:A55"/>
    <mergeCell ref="B49:B55"/>
    <mergeCell ref="A56:A62"/>
    <mergeCell ref="B56:B62"/>
    <mergeCell ref="A63:A69"/>
    <mergeCell ref="B63:B69"/>
    <mergeCell ref="B70:B76"/>
    <mergeCell ref="B77:B83"/>
    <mergeCell ref="B85:B91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65" firstPageNumber="163" fitToHeight="2" orientation="landscape" r:id="rId1"/>
  <headerFooter differentFirst="1" scaleWithDoc="0">
    <oddHeader>&amp;C&amp;P</oddHeader>
  </headerFooter>
  <rowBreaks count="2" manualBreakCount="2">
    <brk id="32" max="9" man="1"/>
    <brk id="9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табл2 ОБ по ГРБС</vt:lpstr>
      <vt:lpstr>табл3 Все источ</vt:lpstr>
      <vt:lpstr>'табл2 ОБ по ГРБС'!Заголовки_для_печати</vt:lpstr>
      <vt:lpstr>'табл3 Все источ'!Заголовки_для_печати</vt:lpstr>
      <vt:lpstr>'табл2 ОБ по ГРБС'!Область_печати</vt:lpstr>
      <vt:lpstr>'табл3 Все источ'!Область_печати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frolova</cp:lastModifiedBy>
  <cp:lastPrinted>2022-10-20T10:25:35Z</cp:lastPrinted>
  <dcterms:created xsi:type="dcterms:W3CDTF">2005-05-11T09:34:44Z</dcterms:created>
  <dcterms:modified xsi:type="dcterms:W3CDTF">2022-10-20T10:49:37Z</dcterms:modified>
</cp:coreProperties>
</file>